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.0 Tinte Farbe" sheetId="1" state="visible" r:id="rId3"/>
    <sheet name="2.0 Tinte Farbe MFP" sheetId="2" state="visible" r:id="rId4"/>
    <sheet name="3.0 Laser SW" sheetId="3" state="visible" r:id="rId5"/>
    <sheet name="4.0 Laser Farbe" sheetId="4" state="visible" r:id="rId6"/>
    <sheet name="5.0 Laser Farbe MFP " sheetId="5" state="visible" r:id="rId7"/>
    <sheet name="Einzelpreise" sheetId="6" state="visible" r:id="rId8"/>
    <sheet name="Preisblatt" sheetId="7" state="visible" r:id="rId9"/>
  </sheets>
  <definedNames>
    <definedName function="false" hidden="false" localSheetId="5" name="_xlnm.Print_Area" vbProcedure="false">Einzelpreise!$A:$D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<sst xmlns="http://schemas.openxmlformats.org/spreadsheetml/2006/main" count="622" uniqueCount="208">
  <si>
    <t xml:space="preserve">Nr</t>
  </si>
  <si>
    <t xml:space="preserve">Gruppe 1</t>
  </si>
  <si>
    <t xml:space="preserve">Leistung</t>
  </si>
  <si>
    <t xml:space="preserve">Kriterium</t>
  </si>
  <si>
    <t xml:space="preserve">Antwort Bieter</t>
  </si>
  <si>
    <t xml:space="preserve">Bemerkungen des Bieters</t>
  </si>
  <si>
    <t xml:space="preserve">1</t>
  </si>
  <si>
    <t xml:space="preserve">Arbeitsplatzdrucker Tinte Farbe</t>
  </si>
  <si>
    <t xml:space="preserve">Hersteller / Typangabe</t>
  </si>
  <si>
    <t xml:space="preserve">I</t>
  </si>
  <si>
    <t xml:space="preserve">1.1</t>
  </si>
  <si>
    <t xml:space="preserve">Technologie: Tintendruck, kein Laser, kein LED</t>
  </si>
  <si>
    <t xml:space="preserve">A</t>
  </si>
  <si>
    <t xml:space="preserve">1.2</t>
  </si>
  <si>
    <t xml:space="preserve">Papierformat A4</t>
  </si>
  <si>
    <t xml:space="preserve">1.3</t>
  </si>
  <si>
    <t xml:space="preserve">Tinten Kapazität Farbdruck mindestens 5.000 Seiten pro Patrone</t>
  </si>
  <si>
    <t xml:space="preserve">1.4</t>
  </si>
  <si>
    <t xml:space="preserve">Mobiles Drucken </t>
  </si>
  <si>
    <t xml:space="preserve">1.5</t>
  </si>
  <si>
    <t xml:space="preserve">Kompatibel mit Apple Air Print</t>
  </si>
  <si>
    <t xml:space="preserve">1.6</t>
  </si>
  <si>
    <t xml:space="preserve">Druckgeschwindigkeit S/W und Farbe ( nicht Entwurfsmodus, kein Sparmodus ) min. 25S/min</t>
  </si>
  <si>
    <t xml:space="preserve">1.7</t>
  </si>
  <si>
    <t xml:space="preserve">Papierzufuhr min. 300 Blatt im Basissystem</t>
  </si>
  <si>
    <t xml:space="preserve">1.8</t>
  </si>
  <si>
    <t xml:space="preserve">Optional: Papierkapazität auf min. 1.500 Blatt nachrüstbar</t>
  </si>
  <si>
    <t xml:space="preserve">1.9</t>
  </si>
  <si>
    <t xml:space="preserve">Duplexeinheit</t>
  </si>
  <si>
    <t xml:space="preserve">2.1</t>
  </si>
  <si>
    <t xml:space="preserve">Ethernet 10/100/1000</t>
  </si>
  <si>
    <t xml:space="preserve">2.2</t>
  </si>
  <si>
    <t xml:space="preserve">USB 2.0 oder höher</t>
  </si>
  <si>
    <t xml:space="preserve">2.3</t>
  </si>
  <si>
    <t xml:space="preserve">WLAN integriert</t>
  </si>
  <si>
    <t xml:space="preserve">3.1</t>
  </si>
  <si>
    <t xml:space="preserve">Druckvolumen min. 5.000 Seiten pro Monat</t>
  </si>
  <si>
    <t xml:space="preserve">4.1</t>
  </si>
  <si>
    <t xml:space="preserve">Recyclingpapier verwendbar </t>
  </si>
  <si>
    <t xml:space="preserve">4.2</t>
  </si>
  <si>
    <t xml:space="preserve">Das Gerät erfüllt die Anforderungen der DE-UZ219. Alternativ kann der Nachweis auch über gleichwertige Prüfsiegel oder Zertifizierungen erreicht werden. Bei verwendung einer alternativen Zerfifizierung ist der Nachweis zu erbringen, dass die Einzelkriterien erfüllt werden.</t>
  </si>
  <si>
    <t xml:space="preserve">5.1</t>
  </si>
  <si>
    <t xml:space="preserve">3 Jahre Herstellergarantie, inklusive Vor-Ort-Service, NBD</t>
  </si>
  <si>
    <t xml:space="preserve">5.2</t>
  </si>
  <si>
    <t xml:space="preserve">Option Garantieverlängerung auf 5 Jahre Vor-Ort, NBD </t>
  </si>
  <si>
    <t xml:space="preserve">Nr.</t>
  </si>
  <si>
    <t xml:space="preserve">Arbeitsplatzdrucker Tinte MFP</t>
  </si>
  <si>
    <t xml:space="preserve">Tinten Kapazität Farbdruck mindestens 5000 Seiten pro Patrone</t>
  </si>
  <si>
    <t xml:space="preserve">Drucken, Kopieren, Scannen, Faxen</t>
  </si>
  <si>
    <t xml:space="preserve">1.8.1</t>
  </si>
  <si>
    <t xml:space="preserve">4.0</t>
  </si>
  <si>
    <t xml:space="preserve">Energie,Umwelt &amp; Sicherheit</t>
  </si>
  <si>
    <t xml:space="preserve">nr.</t>
  </si>
  <si>
    <t xml:space="preserve">Gruppe 2</t>
  </si>
  <si>
    <t xml:space="preserve">Arbeitsplatzdrucker Laser schwarz/weiss</t>
  </si>
  <si>
    <t xml:space="preserve">Technologie: Laser, kein Tintendruck, kein LED</t>
  </si>
  <si>
    <t xml:space="preserve">Druckgeschwindigkeit schwarz/weiss ( nicht Entwurfsmodus, kein Sparmodus ) min. 40S/min</t>
  </si>
  <si>
    <t xml:space="preserve">Papierzufuhr min. 250 Blatt im Basissystem</t>
  </si>
  <si>
    <t xml:space="preserve">Optional: Papierkapazität auf min. 900 Blatt nachrüstbar</t>
  </si>
  <si>
    <t xml:space="preserve">Ethernet 10Base-T/100Base-TX</t>
  </si>
  <si>
    <t xml:space="preserve">Druckvolumen min. 3.500 Seiten pro Monat</t>
  </si>
  <si>
    <t xml:space="preserve">Arbeitsplatzdrucker Laser Farbe</t>
  </si>
  <si>
    <t xml:space="preserve">Farbdruck</t>
  </si>
  <si>
    <t xml:space="preserve">Druckgeschwindigkeit S/W und Farbe ( nicht Entwurfsmodus, kein Sparmodus ) min. 30S/min</t>
  </si>
  <si>
    <t xml:space="preserve">Optional: Papierkapazität auf min. 1.000 Blatt nachrüstbar</t>
  </si>
  <si>
    <t xml:space="preserve">Duplexdruck</t>
  </si>
  <si>
    <t xml:space="preserve">Druckvolumen min. 3.000 Seiten pro Monat</t>
  </si>
  <si>
    <t xml:space="preserve">Arbeitsplatzdrucker Laser MFP</t>
  </si>
  <si>
    <t xml:space="preserve">Druckgeschwindigkeit S/W und Farbe ( nicht Entwurfsmodus, kein Sparmodus ) min. 30 S/min</t>
  </si>
  <si>
    <t xml:space="preserve">.</t>
  </si>
  <si>
    <t xml:space="preserve">Pos.</t>
  </si>
  <si>
    <t xml:space="preserve">Bezeichnung</t>
  </si>
  <si>
    <r>
      <rPr>
        <b val="true"/>
        <sz val="8"/>
        <color rgb="FF000000"/>
        <rFont val="Arial"/>
        <family val="2"/>
        <charset val="1"/>
      </rPr>
      <t xml:space="preserve">Typ
</t>
    </r>
    <r>
      <rPr>
        <sz val="8"/>
        <color rgb="FF000000"/>
        <rFont val="Arial"/>
        <family val="2"/>
        <charset val="1"/>
      </rPr>
      <t xml:space="preserve">und soweit zutreffend:
</t>
    </r>
    <r>
      <rPr>
        <b val="true"/>
        <sz val="8"/>
        <color rgb="FF000000"/>
        <rFont val="Arial"/>
        <family val="2"/>
        <charset val="1"/>
      </rPr>
      <t xml:space="preserve">Kapazität</t>
    </r>
  </si>
  <si>
    <t xml:space="preserve">Einzelpreis (netto)</t>
  </si>
  <si>
    <t xml:space="preserve">1.</t>
  </si>
  <si>
    <t xml:space="preserve">Drucker Tinte Farbe</t>
  </si>
  <si>
    <t xml:space="preserve">Tinte Schwarz</t>
  </si>
  <si>
    <t xml:space="preserve">Tinte Cyan</t>
  </si>
  <si>
    <t xml:space="preserve">Tinte Magenta</t>
  </si>
  <si>
    <t xml:space="preserve">Tinte Yellow</t>
  </si>
  <si>
    <t xml:space="preserve">Verschleissmaterial Gruppe 1</t>
  </si>
  <si>
    <t xml:space="preserve">Verschleissmaterial Gruppe 2</t>
  </si>
  <si>
    <t xml:space="preserve">Verschleissmaterial Gruppe 3</t>
  </si>
  <si>
    <t xml:space="preserve">2.</t>
  </si>
  <si>
    <t xml:space="preserve">Drucker Tinte Farbe MFP</t>
  </si>
  <si>
    <t xml:space="preserve">2.4</t>
  </si>
  <si>
    <t xml:space="preserve">2.5</t>
  </si>
  <si>
    <t xml:space="preserve">2.6</t>
  </si>
  <si>
    <t xml:space="preserve">2.7</t>
  </si>
  <si>
    <t xml:space="preserve">2.8</t>
  </si>
  <si>
    <t xml:space="preserve">2.9</t>
  </si>
  <si>
    <t xml:space="preserve">Option Erweiterungskassette Papierzufuhr &gt;= 500 Blatt (bitte Kapazität angeben)</t>
  </si>
  <si>
    <t xml:space="preserve">3.</t>
  </si>
  <si>
    <t xml:space="preserve">Drucker Laser SW</t>
  </si>
  <si>
    <t xml:space="preserve">Toner Schwarz</t>
  </si>
  <si>
    <t xml:space="preserve">3.2</t>
  </si>
  <si>
    <t xml:space="preserve">3.3</t>
  </si>
  <si>
    <t xml:space="preserve">3.4</t>
  </si>
  <si>
    <t xml:space="preserve">3.5</t>
  </si>
  <si>
    <t xml:space="preserve">4.</t>
  </si>
  <si>
    <t xml:space="preserve">Drucker Laser Farbe</t>
  </si>
  <si>
    <t xml:space="preserve">Toner Cyan</t>
  </si>
  <si>
    <t xml:space="preserve">4.3</t>
  </si>
  <si>
    <t xml:space="preserve">Toner Magenta</t>
  </si>
  <si>
    <t xml:space="preserve">4.4</t>
  </si>
  <si>
    <t xml:space="preserve">Toner Yellow</t>
  </si>
  <si>
    <t xml:space="preserve">4.5</t>
  </si>
  <si>
    <t xml:space="preserve">4.6</t>
  </si>
  <si>
    <t xml:space="preserve">4.7</t>
  </si>
  <si>
    <t xml:space="preserve">4.8</t>
  </si>
  <si>
    <t xml:space="preserve">5.</t>
  </si>
  <si>
    <t xml:space="preserve">Laser Farbe MFP</t>
  </si>
  <si>
    <t xml:space="preserve">5.3</t>
  </si>
  <si>
    <t xml:space="preserve">5.4</t>
  </si>
  <si>
    <t xml:space="preserve">5.5</t>
  </si>
  <si>
    <t xml:space="preserve">5.6</t>
  </si>
  <si>
    <t xml:space="preserve">5.7</t>
  </si>
  <si>
    <t xml:space="preserve">5.8</t>
  </si>
  <si>
    <t xml:space="preserve">5.9</t>
  </si>
  <si>
    <t xml:space="preserve">Herstellerangabe 
Seitenreichweite: Seitenanzahl</t>
  </si>
  <si>
    <t xml:space="preserve">Indikative bewertete Menge</t>
  </si>
  <si>
    <t xml:space="preserve">Preis</t>
  </si>
  <si>
    <t xml:space="preserve">bewertete Summe</t>
  </si>
  <si>
    <t xml:space="preserve">1.0.0</t>
  </si>
  <si>
    <t xml:space="preserve">1.0.1</t>
  </si>
  <si>
    <t xml:space="preserve">Durchschnittliche gedruckte Seitenanzahl in 3 Jahren ( bei 5% SW Geräte / 4*5% Farbgeräte )</t>
  </si>
  <si>
    <t xml:space="preserve">1.0.2</t>
  </si>
  <si>
    <t xml:space="preserve">Erstausstattung Toner oder Tinte</t>
  </si>
  <si>
    <t xml:space="preserve">1.0.3</t>
  </si>
  <si>
    <t xml:space="preserve">Toner/Tinte Schwarz</t>
  </si>
  <si>
    <t xml:space="preserve">1.0.4</t>
  </si>
  <si>
    <t xml:space="preserve">Toner/Tinte Cyan</t>
  </si>
  <si>
    <t xml:space="preserve">1.0.5</t>
  </si>
  <si>
    <t xml:space="preserve">Toner/Tinte Magenta</t>
  </si>
  <si>
    <t xml:space="preserve">1.0.6</t>
  </si>
  <si>
    <t xml:space="preserve">Toner/Tinte Yellow</t>
  </si>
  <si>
    <t xml:space="preserve">1.0.7</t>
  </si>
  <si>
    <t xml:space="preserve">Erstausstattung Verschleissmaterial</t>
  </si>
  <si>
    <t xml:space="preserve">1.0.8</t>
  </si>
  <si>
    <t xml:space="preserve">Verschleissmaterialgruppe 1</t>
  </si>
  <si>
    <t xml:space="preserve">1.0.9</t>
  </si>
  <si>
    <t xml:space="preserve">Verschleissmaterialgruppe 2</t>
  </si>
  <si>
    <t xml:space="preserve">1.0.10</t>
  </si>
  <si>
    <t xml:space="preserve">Verschleissmaterialgruppe 3</t>
  </si>
  <si>
    <t xml:space="preserve">Toner oder Tinte </t>
  </si>
  <si>
    <t xml:space="preserve">Anzahl Kartuschen</t>
  </si>
  <si>
    <t xml:space="preserve">Verschleissmaterial</t>
  </si>
  <si>
    <t xml:space="preserve">1.10</t>
  </si>
  <si>
    <t xml:space="preserve">Wertungssumme "Verbrauch &amp; Verschleiss" für Nachfolgeprodukte</t>
  </si>
  <si>
    <t xml:space="preserve">2.0.0</t>
  </si>
  <si>
    <t xml:space="preserve">Option Erweiterungskassette Papierzufuhr &gt;= 500 Blatt</t>
  </si>
  <si>
    <t xml:space="preserve">2.0.1</t>
  </si>
  <si>
    <t xml:space="preserve">2.0.2</t>
  </si>
  <si>
    <t xml:space="preserve">2.0.3</t>
  </si>
  <si>
    <t xml:space="preserve">2.0.4</t>
  </si>
  <si>
    <t xml:space="preserve">2.0.5</t>
  </si>
  <si>
    <t xml:space="preserve">2.0.6</t>
  </si>
  <si>
    <t xml:space="preserve">2.0.7</t>
  </si>
  <si>
    <t xml:space="preserve">2.0.8</t>
  </si>
  <si>
    <t xml:space="preserve">2.0.9</t>
  </si>
  <si>
    <t xml:space="preserve">2.0.10</t>
  </si>
  <si>
    <t xml:space="preserve">2.10</t>
  </si>
  <si>
    <t xml:space="preserve">3.0.0</t>
  </si>
  <si>
    <t xml:space="preserve">3.0.1</t>
  </si>
  <si>
    <t xml:space="preserve">3.0.2</t>
  </si>
  <si>
    <t xml:space="preserve">3.0.3</t>
  </si>
  <si>
    <t xml:space="preserve">3.0.7</t>
  </si>
  <si>
    <t xml:space="preserve">3.0.8</t>
  </si>
  <si>
    <t xml:space="preserve">3.0.9</t>
  </si>
  <si>
    <t xml:space="preserve">3.0.10</t>
  </si>
  <si>
    <t xml:space="preserve">3.6</t>
  </si>
  <si>
    <t xml:space="preserve">3.7</t>
  </si>
  <si>
    <t xml:space="preserve">3.8</t>
  </si>
  <si>
    <t xml:space="preserve">3.9</t>
  </si>
  <si>
    <t xml:space="preserve">3.10</t>
  </si>
  <si>
    <t xml:space="preserve">4.0.0.3</t>
  </si>
  <si>
    <t xml:space="preserve">Option: Garantieverlängerung auf 5 Jahre Vor-Ort, NBD </t>
  </si>
  <si>
    <t xml:space="preserve">4.0.1</t>
  </si>
  <si>
    <t xml:space="preserve">4.0.2</t>
  </si>
  <si>
    <t xml:space="preserve">4.0.3</t>
  </si>
  <si>
    <t xml:space="preserve">4.0.4</t>
  </si>
  <si>
    <t xml:space="preserve">4.0.5</t>
  </si>
  <si>
    <t xml:space="preserve">4.0.6</t>
  </si>
  <si>
    <t xml:space="preserve">4.0.7</t>
  </si>
  <si>
    <t xml:space="preserve">4.0.8</t>
  </si>
  <si>
    <t xml:space="preserve">4.0.9</t>
  </si>
  <si>
    <t xml:space="preserve">4.0.10</t>
  </si>
  <si>
    <t xml:space="preserve">4.9</t>
  </si>
  <si>
    <t xml:space="preserve">4.10</t>
  </si>
  <si>
    <t xml:space="preserve">5.0.0</t>
  </si>
  <si>
    <t xml:space="preserve">5.0.1</t>
  </si>
  <si>
    <t xml:space="preserve">5.0.2</t>
  </si>
  <si>
    <t xml:space="preserve">5.0.3</t>
  </si>
  <si>
    <t xml:space="preserve">5.0.4</t>
  </si>
  <si>
    <t xml:space="preserve">5.0.5</t>
  </si>
  <si>
    <t xml:space="preserve">5.0.6</t>
  </si>
  <si>
    <t xml:space="preserve">5.0.7</t>
  </si>
  <si>
    <t xml:space="preserve">5.0.8</t>
  </si>
  <si>
    <t xml:space="preserve">5.0.9</t>
  </si>
  <si>
    <t xml:space="preserve">5.0.10</t>
  </si>
  <si>
    <t xml:space="preserve">5.10</t>
  </si>
  <si>
    <t xml:space="preserve">Angebotssumme P</t>
  </si>
  <si>
    <t xml:space="preserve">Netto</t>
  </si>
  <si>
    <t xml:space="preserve">vom Bieter auszufüllen</t>
  </si>
  <si>
    <t xml:space="preserve">MwSt</t>
  </si>
  <si>
    <t xml:space="preserve">Übertrag aus anderen Tabellen/Zellen</t>
  </si>
  <si>
    <t xml:space="preserve">Brutto</t>
  </si>
  <si>
    <t xml:space="preserve">Datum, Ort, Unternehmensname, Name der natürlichen Person, die diese Erklärung abgibt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</si>
</sst>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\ %"/>
    <numFmt numFmtId="166" formatCode="_-* #,##0.00&quot; €&quot;_-;\-* #,##0.00&quot; €&quot;_-;_-* \-??&quot; €&quot;_-;_-@_-"/>
    <numFmt numFmtId="167" formatCode="@"/>
    <numFmt numFmtId="168" formatCode="0"/>
    <numFmt numFmtId="169" formatCode="General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sz val="11"/>
      <color theme="1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theme="1"/>
      <name val="Arial"/>
      <family val="2"/>
      <charset val="1"/>
    </font>
    <font>
      <sz val="8"/>
      <color theme="1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9" tint="0.7998"/>
        <bgColor rgb="FFFF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4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23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23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8" fontId="11" fillId="0" borderId="0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23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7" fillId="2" borderId="3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4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5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7" fillId="2" borderId="6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0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7" fillId="0" borderId="0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7" fillId="2" borderId="7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2" borderId="8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3" borderId="9" xfId="23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11" fillId="3" borderId="10" xfId="17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7" fillId="0" borderId="0" xfId="23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23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1" fillId="2" borderId="11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2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3" borderId="1" xfId="23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11" fillId="3" borderId="12" xfId="17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11" fillId="2" borderId="13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4" xfId="4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15" xfId="23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11" fillId="3" borderId="16" xfId="17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11" fillId="0" borderId="0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4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1" fillId="0" borderId="0" xfId="17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7" fillId="2" borderId="17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2" borderId="9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1" fillId="2" borderId="18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" xfId="4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2" borderId="19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5" xfId="4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4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4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0" xfId="23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23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11" fillId="0" borderId="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11" fillId="0" borderId="0" xfId="4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7" fillId="2" borderId="17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9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7" fillId="2" borderId="9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9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7" fillId="2" borderId="9" xfId="4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1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7" fillId="2" borderId="18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7" fillId="2" borderId="1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7" fillId="2" borderId="1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7" fillId="2" borderId="1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1" fillId="4" borderId="1" xfId="4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7" fillId="2" borderId="12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0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2" borderId="1" xfId="4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2" borderId="18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2" borderId="1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1" fillId="2" borderId="1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11" fillId="2" borderId="12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2" borderId="1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1" fillId="3" borderId="1" xfId="47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11" fillId="2" borderId="1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1" fillId="2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3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11" fillId="2" borderId="19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15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7" fillId="2" borderId="15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15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1" fillId="2" borderId="15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7" fillId="2" borderId="16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11" fillId="0" borderId="2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2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0" borderId="20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20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1" fillId="0" borderId="2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7" fillId="2" borderId="9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7" fillId="2" borderId="9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7" fillId="2" borderId="9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1" fillId="4" borderId="9" xfId="4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7" fillId="2" borderId="1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11" fillId="4" borderId="1" xfId="1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0" xfId="4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11" fillId="4" borderId="1" xfId="17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1" fillId="2" borderId="15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5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2" borderId="15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9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11" fillId="2" borderId="1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2" borderId="1" xfId="4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7" fillId="2" borderId="21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1" fillId="0" borderId="0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2" borderId="22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2" fillId="2" borderId="21" xfId="47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2" fillId="2" borderId="23" xfId="1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1" fillId="3" borderId="7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2" borderId="18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2" fillId="3" borderId="1" xfId="19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12" fillId="2" borderId="12" xfId="1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1" fillId="4" borderId="13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2" borderId="19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2" borderId="15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2" fillId="2" borderId="16" xfId="1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11" fillId="0" borderId="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0" borderId="0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1" fillId="0" borderId="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1" fillId="0" borderId="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3" borderId="1" xfId="23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2" fillId="2" borderId="1" xfId="23" applyFont="true" applyBorder="true" applyAlignment="true" applyProtection="true">
      <alignment horizontal="center" vertical="top" textRotation="0" wrapText="false" indent="0" shrinkToFit="false"/>
      <protection locked="true" hidden="false"/>
    </xf>
  </cellXfs>
  <cellStyles count="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rozent 2" xfId="20"/>
    <cellStyle name="Prozent 2 2" xfId="21"/>
    <cellStyle name="Prozent 3" xfId="22"/>
    <cellStyle name="Standard 2" xfId="23"/>
    <cellStyle name="Standard 2 2" xfId="24"/>
    <cellStyle name="Standard 2 2 2" xfId="25"/>
    <cellStyle name="Standard 2 2 2 2" xfId="26"/>
    <cellStyle name="Standard 2 2 2 2 2" xfId="27"/>
    <cellStyle name="Standard 2 2 2 3" xfId="28"/>
    <cellStyle name="Standard 2 2 3" xfId="29"/>
    <cellStyle name="Standard 2 2 3 2" xfId="30"/>
    <cellStyle name="Standard 2 2 4" xfId="31"/>
    <cellStyle name="Standard 2 2 4 2" xfId="32"/>
    <cellStyle name="Standard 2 2 5" xfId="33"/>
    <cellStyle name="Standard 2 3" xfId="34"/>
    <cellStyle name="Standard 2 3 2" xfId="35"/>
    <cellStyle name="Standard 2 3 2 2" xfId="36"/>
    <cellStyle name="Standard 2 3 3" xfId="37"/>
    <cellStyle name="Standard 2 4" xfId="38"/>
    <cellStyle name="Standard 2 4 2" xfId="39"/>
    <cellStyle name="Standard 2 5" xfId="40"/>
    <cellStyle name="Standard 2 5 2" xfId="41"/>
    <cellStyle name="Standard 2 6" xfId="42"/>
    <cellStyle name="Standard 2 7" xfId="43"/>
    <cellStyle name="Standard 3" xfId="44"/>
    <cellStyle name="Standard 4" xfId="45"/>
    <cellStyle name="Standard 4 2" xfId="46"/>
    <cellStyle name="Währung 2" xfId="47"/>
    <cellStyle name="Währung 3" xfId="4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13" activePane="bottomLeft" state="frozen"/>
      <selection pane="topLeft" activeCell="A1" activeCellId="0" sqref="A1"/>
      <selection pane="bottomLeft" activeCell="E19" activeCellId="0" sqref="E1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2" width="20.57"/>
    <col collapsed="false" customWidth="true" hidden="false" outlineLevel="0" max="3" min="3" style="2" width="49.42"/>
    <col collapsed="false" customWidth="true" hidden="false" outlineLevel="0" max="4" min="4" style="3" width="8.42"/>
    <col collapsed="false" customWidth="true" hidden="false" outlineLevel="0" max="6" min="5" style="4" width="25.71"/>
    <col collapsed="false" customWidth="false" hidden="false" outlineLevel="0" max="16384" min="7" style="4" width="9.14"/>
  </cols>
  <sheetData>
    <row r="1" customFormat="false" ht="21" hidden="false" customHeight="true" outlineLevel="0" collapsed="false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9" t="s">
        <v>5</v>
      </c>
    </row>
    <row r="2" customFormat="false" ht="60" hidden="false" customHeight="true" outlineLevel="0" collapsed="false">
      <c r="A2" s="10" t="s">
        <v>6</v>
      </c>
      <c r="B2" s="11" t="s">
        <v>7</v>
      </c>
      <c r="C2" s="12" t="s">
        <v>8</v>
      </c>
      <c r="D2" s="13" t="s">
        <v>9</v>
      </c>
      <c r="E2" s="14"/>
      <c r="F2" s="15"/>
    </row>
    <row r="3" customFormat="false" ht="60" hidden="false" customHeight="true" outlineLevel="0" collapsed="false">
      <c r="A3" s="16" t="s">
        <v>10</v>
      </c>
      <c r="B3" s="12"/>
      <c r="C3" s="12" t="s">
        <v>11</v>
      </c>
      <c r="D3" s="13" t="s">
        <v>12</v>
      </c>
      <c r="E3" s="17"/>
      <c r="F3" s="17"/>
    </row>
    <row r="4" customFormat="false" ht="60" hidden="false" customHeight="true" outlineLevel="0" collapsed="false">
      <c r="A4" s="16" t="s">
        <v>13</v>
      </c>
      <c r="B4" s="12"/>
      <c r="C4" s="12" t="s">
        <v>14</v>
      </c>
      <c r="D4" s="13" t="s">
        <v>12</v>
      </c>
      <c r="E4" s="17"/>
      <c r="F4" s="17"/>
    </row>
    <row r="5" customFormat="false" ht="60" hidden="false" customHeight="true" outlineLevel="0" collapsed="false">
      <c r="A5" s="16" t="s">
        <v>15</v>
      </c>
      <c r="B5" s="12"/>
      <c r="C5" s="12" t="s">
        <v>16</v>
      </c>
      <c r="D5" s="13" t="s">
        <v>12</v>
      </c>
      <c r="E5" s="17"/>
      <c r="F5" s="17"/>
    </row>
    <row r="6" customFormat="false" ht="60" hidden="false" customHeight="true" outlineLevel="0" collapsed="false">
      <c r="A6" s="16" t="s">
        <v>17</v>
      </c>
      <c r="B6" s="12"/>
      <c r="C6" s="12" t="s">
        <v>18</v>
      </c>
      <c r="D6" s="13" t="s">
        <v>12</v>
      </c>
      <c r="E6" s="17"/>
      <c r="F6" s="17"/>
    </row>
    <row r="7" customFormat="false" ht="60" hidden="false" customHeight="true" outlineLevel="0" collapsed="false">
      <c r="A7" s="16" t="s">
        <v>19</v>
      </c>
      <c r="B7" s="12"/>
      <c r="C7" s="12" t="s">
        <v>20</v>
      </c>
      <c r="D7" s="13" t="s">
        <v>12</v>
      </c>
      <c r="E7" s="17"/>
      <c r="F7" s="17"/>
    </row>
    <row r="8" customFormat="false" ht="60" hidden="false" customHeight="true" outlineLevel="0" collapsed="false">
      <c r="A8" s="16" t="s">
        <v>21</v>
      </c>
      <c r="B8" s="18"/>
      <c r="C8" s="12" t="s">
        <v>22</v>
      </c>
      <c r="D8" s="13" t="s">
        <v>12</v>
      </c>
      <c r="E8" s="17"/>
      <c r="F8" s="17"/>
    </row>
    <row r="9" customFormat="false" ht="60" hidden="false" customHeight="true" outlineLevel="0" collapsed="false">
      <c r="A9" s="16" t="s">
        <v>23</v>
      </c>
      <c r="B9" s="18"/>
      <c r="C9" s="12" t="s">
        <v>24</v>
      </c>
      <c r="D9" s="13" t="s">
        <v>12</v>
      </c>
      <c r="E9" s="15"/>
      <c r="F9" s="15"/>
    </row>
    <row r="10" customFormat="false" ht="60" hidden="false" customHeight="true" outlineLevel="0" collapsed="false">
      <c r="A10" s="16" t="s">
        <v>25</v>
      </c>
      <c r="B10" s="18"/>
      <c r="C10" s="12" t="s">
        <v>26</v>
      </c>
      <c r="D10" s="13" t="s">
        <v>12</v>
      </c>
      <c r="E10" s="15"/>
      <c r="F10" s="15"/>
    </row>
    <row r="11" customFormat="false" ht="60" hidden="false" customHeight="true" outlineLevel="0" collapsed="false">
      <c r="A11" s="16" t="s">
        <v>27</v>
      </c>
      <c r="B11" s="18"/>
      <c r="C11" s="12" t="s">
        <v>28</v>
      </c>
      <c r="D11" s="13" t="s">
        <v>12</v>
      </c>
      <c r="E11" s="15"/>
      <c r="F11" s="15"/>
    </row>
    <row r="12" customFormat="false" ht="60" hidden="false" customHeight="true" outlineLevel="0" collapsed="false">
      <c r="A12" s="10" t="s">
        <v>29</v>
      </c>
      <c r="B12" s="12"/>
      <c r="C12" s="12" t="s">
        <v>30</v>
      </c>
      <c r="D12" s="13" t="s">
        <v>12</v>
      </c>
      <c r="E12" s="17"/>
      <c r="F12" s="17"/>
    </row>
    <row r="13" customFormat="false" ht="60" hidden="false" customHeight="true" outlineLevel="0" collapsed="false">
      <c r="A13" s="10" t="s">
        <v>31</v>
      </c>
      <c r="B13" s="12"/>
      <c r="C13" s="12" t="s">
        <v>32</v>
      </c>
      <c r="D13" s="13" t="s">
        <v>12</v>
      </c>
      <c r="E13" s="17"/>
      <c r="F13" s="17"/>
    </row>
    <row r="14" customFormat="false" ht="60" hidden="false" customHeight="true" outlineLevel="0" collapsed="false">
      <c r="A14" s="10" t="s">
        <v>33</v>
      </c>
      <c r="B14" s="12"/>
      <c r="C14" s="12" t="s">
        <v>34</v>
      </c>
      <c r="D14" s="13" t="s">
        <v>12</v>
      </c>
      <c r="E14" s="17"/>
      <c r="F14" s="15"/>
    </row>
    <row r="15" customFormat="false" ht="60" hidden="false" customHeight="true" outlineLevel="0" collapsed="false">
      <c r="A15" s="10" t="s">
        <v>35</v>
      </c>
      <c r="B15" s="12"/>
      <c r="C15" s="12" t="s">
        <v>36</v>
      </c>
      <c r="D15" s="13" t="s">
        <v>12</v>
      </c>
      <c r="E15" s="17"/>
      <c r="F15" s="17"/>
    </row>
    <row r="16" customFormat="false" ht="60" hidden="false" customHeight="true" outlineLevel="0" collapsed="false">
      <c r="A16" s="10" t="s">
        <v>37</v>
      </c>
      <c r="B16" s="12"/>
      <c r="C16" s="12" t="s">
        <v>38</v>
      </c>
      <c r="D16" s="13" t="s">
        <v>12</v>
      </c>
      <c r="E16" s="17"/>
      <c r="F16" s="17"/>
    </row>
    <row r="17" customFormat="false" ht="60" hidden="false" customHeight="true" outlineLevel="0" collapsed="false">
      <c r="A17" s="10" t="s">
        <v>39</v>
      </c>
      <c r="B17" s="12"/>
      <c r="C17" s="12" t="s">
        <v>40</v>
      </c>
      <c r="D17" s="13" t="s">
        <v>12</v>
      </c>
      <c r="E17" s="17"/>
      <c r="F17" s="17"/>
    </row>
    <row r="18" customFormat="false" ht="60" hidden="false" customHeight="true" outlineLevel="0" collapsed="false">
      <c r="A18" s="10" t="s">
        <v>41</v>
      </c>
      <c r="B18" s="12"/>
      <c r="C18" s="19" t="s">
        <v>42</v>
      </c>
      <c r="D18" s="13" t="s">
        <v>12</v>
      </c>
      <c r="E18" s="17"/>
      <c r="F18" s="17"/>
    </row>
    <row r="19" customFormat="false" ht="60" hidden="false" customHeight="true" outlineLevel="0" collapsed="false">
      <c r="A19" s="10" t="s">
        <v>43</v>
      </c>
      <c r="B19" s="12"/>
      <c r="C19" s="19" t="s">
        <v>44</v>
      </c>
      <c r="D19" s="13" t="s">
        <v>12</v>
      </c>
      <c r="E19" s="17"/>
      <c r="F19" s="17"/>
    </row>
    <row r="20" customFormat="false" ht="60" hidden="false" customHeight="true" outlineLevel="0" collapsed="false">
      <c r="A20" s="20"/>
    </row>
    <row r="21" s="3" customFormat="true" ht="60" hidden="false" customHeight="true" outlineLevel="0" collapsed="false">
      <c r="A21" s="20"/>
      <c r="B21" s="2"/>
      <c r="E21" s="4"/>
      <c r="F21" s="4"/>
    </row>
    <row r="22" s="3" customFormat="true" ht="60" hidden="false" customHeight="true" outlineLevel="0" collapsed="false">
      <c r="A22" s="20"/>
      <c r="B22" s="2"/>
      <c r="E22" s="4"/>
      <c r="F22" s="4"/>
    </row>
  </sheetData>
  <sheetProtection algorithmName="SHA-512" hashValue="mS1asoM3qmWZM2JkeZ6DNLy8tg2FMq57rBAxHRkj2m4cNQ0jqiaJp50A2Ry2gR+M51iqvQywbjtXv2TV9YbNAA==" saltValue="8z29/4gfKPWUjlhUMscAOA==" spinCount="100000" sheet="true" objects="true" scenarios="true"/>
  <dataValidations count="1">
    <dataValidation allowBlank="true" errorStyle="stop" operator="between" showDropDown="false" showErrorMessage="true" showInputMessage="true" sqref="E3:E19" type="list">
      <formula1>"wird erfüllt,wird nicht erfüllt"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16" activePane="bottomLeft" state="frozen"/>
      <selection pane="topLeft" activeCell="A1" activeCellId="0" sqref="A1"/>
      <selection pane="bottomLeft" activeCell="E23" activeCellId="0" sqref="E2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2" width="20.57"/>
    <col collapsed="false" customWidth="true" hidden="false" outlineLevel="0" max="3" min="3" style="2" width="49.42"/>
    <col collapsed="false" customWidth="true" hidden="false" outlineLevel="0" max="4" min="4" style="3" width="8.42"/>
    <col collapsed="false" customWidth="true" hidden="false" outlineLevel="0" max="6" min="5" style="4" width="25.71"/>
    <col collapsed="false" customWidth="false" hidden="false" outlineLevel="0" max="16384" min="7" style="4" width="9.14"/>
  </cols>
  <sheetData>
    <row r="1" customFormat="false" ht="21" hidden="false" customHeight="true" outlineLevel="0" collapsed="false">
      <c r="A1" s="5" t="s">
        <v>45</v>
      </c>
      <c r="B1" s="6" t="s">
        <v>1</v>
      </c>
      <c r="C1" s="7" t="s">
        <v>2</v>
      </c>
      <c r="D1" s="8" t="s">
        <v>3</v>
      </c>
      <c r="E1" s="9" t="s">
        <v>4</v>
      </c>
      <c r="F1" s="9" t="s">
        <v>5</v>
      </c>
    </row>
    <row r="2" customFormat="false" ht="60" hidden="false" customHeight="true" outlineLevel="0" collapsed="false">
      <c r="A2" s="10" t="s">
        <v>6</v>
      </c>
      <c r="B2" s="11" t="s">
        <v>46</v>
      </c>
      <c r="C2" s="12" t="s">
        <v>8</v>
      </c>
      <c r="D2" s="13"/>
      <c r="E2" s="15"/>
      <c r="F2" s="15"/>
    </row>
    <row r="3" customFormat="false" ht="60" hidden="false" customHeight="true" outlineLevel="0" collapsed="false">
      <c r="A3" s="10" t="s">
        <v>10</v>
      </c>
      <c r="B3" s="12"/>
      <c r="C3" s="12" t="s">
        <v>11</v>
      </c>
      <c r="D3" s="13" t="s">
        <v>12</v>
      </c>
      <c r="E3" s="17"/>
      <c r="F3" s="17"/>
    </row>
    <row r="4" customFormat="false" ht="60" hidden="false" customHeight="true" outlineLevel="0" collapsed="false">
      <c r="A4" s="10" t="s">
        <v>13</v>
      </c>
      <c r="B4" s="12"/>
      <c r="C4" s="12" t="s">
        <v>14</v>
      </c>
      <c r="D4" s="13" t="s">
        <v>12</v>
      </c>
      <c r="E4" s="17"/>
      <c r="F4" s="17"/>
    </row>
    <row r="5" customFormat="false" ht="60" hidden="false" customHeight="true" outlineLevel="0" collapsed="false">
      <c r="A5" s="10" t="s">
        <v>15</v>
      </c>
      <c r="B5" s="12"/>
      <c r="C5" s="12" t="s">
        <v>47</v>
      </c>
      <c r="D5" s="13" t="s">
        <v>12</v>
      </c>
      <c r="E5" s="17"/>
      <c r="F5" s="17"/>
    </row>
    <row r="6" customFormat="false" ht="60" hidden="false" customHeight="true" outlineLevel="0" collapsed="false">
      <c r="A6" s="10" t="s">
        <v>17</v>
      </c>
      <c r="B6" s="12"/>
      <c r="C6" s="12" t="s">
        <v>48</v>
      </c>
      <c r="D6" s="13" t="s">
        <v>12</v>
      </c>
      <c r="E6" s="17"/>
      <c r="F6" s="17"/>
    </row>
    <row r="7" customFormat="false" ht="60" hidden="false" customHeight="true" outlineLevel="0" collapsed="false">
      <c r="A7" s="10" t="s">
        <v>19</v>
      </c>
      <c r="B7" s="12"/>
      <c r="C7" s="12" t="s">
        <v>18</v>
      </c>
      <c r="D7" s="13" t="s">
        <v>12</v>
      </c>
      <c r="E7" s="17"/>
      <c r="F7" s="17"/>
    </row>
    <row r="8" customFormat="false" ht="60" hidden="false" customHeight="true" outlineLevel="0" collapsed="false">
      <c r="A8" s="10" t="s">
        <v>21</v>
      </c>
      <c r="B8" s="12"/>
      <c r="C8" s="12" t="s">
        <v>20</v>
      </c>
      <c r="D8" s="13" t="s">
        <v>12</v>
      </c>
      <c r="E8" s="17"/>
      <c r="F8" s="17"/>
    </row>
    <row r="9" customFormat="false" ht="60" hidden="false" customHeight="true" outlineLevel="0" collapsed="false">
      <c r="A9" s="10" t="s">
        <v>23</v>
      </c>
      <c r="B9" s="18"/>
      <c r="C9" s="12" t="s">
        <v>22</v>
      </c>
      <c r="D9" s="13" t="s">
        <v>12</v>
      </c>
      <c r="E9" s="17"/>
      <c r="F9" s="17"/>
    </row>
    <row r="10" customFormat="false" ht="60" hidden="false" customHeight="true" outlineLevel="0" collapsed="false">
      <c r="A10" s="10" t="s">
        <v>25</v>
      </c>
      <c r="B10" s="18"/>
      <c r="C10" s="12" t="s">
        <v>24</v>
      </c>
      <c r="D10" s="13" t="s">
        <v>12</v>
      </c>
      <c r="E10" s="15"/>
      <c r="F10" s="15"/>
    </row>
    <row r="11" customFormat="false" ht="60" hidden="false" customHeight="true" outlineLevel="0" collapsed="false">
      <c r="A11" s="10" t="s">
        <v>49</v>
      </c>
      <c r="B11" s="18"/>
      <c r="C11" s="12" t="s">
        <v>26</v>
      </c>
      <c r="D11" s="13" t="s">
        <v>12</v>
      </c>
      <c r="E11" s="15"/>
      <c r="F11" s="15"/>
    </row>
    <row r="12" customFormat="false" ht="60" hidden="false" customHeight="true" outlineLevel="0" collapsed="false">
      <c r="A12" s="10" t="s">
        <v>27</v>
      </c>
      <c r="B12" s="18"/>
      <c r="C12" s="12" t="s">
        <v>28</v>
      </c>
      <c r="D12" s="13" t="s">
        <v>12</v>
      </c>
      <c r="E12" s="15"/>
      <c r="F12" s="15"/>
    </row>
    <row r="13" customFormat="false" ht="60" hidden="false" customHeight="true" outlineLevel="0" collapsed="false">
      <c r="A13" s="10" t="s">
        <v>29</v>
      </c>
      <c r="B13" s="12"/>
      <c r="C13" s="12" t="s">
        <v>30</v>
      </c>
      <c r="D13" s="13" t="s">
        <v>12</v>
      </c>
      <c r="E13" s="17"/>
      <c r="F13" s="17"/>
    </row>
    <row r="14" customFormat="false" ht="60" hidden="false" customHeight="true" outlineLevel="0" collapsed="false">
      <c r="A14" s="10" t="s">
        <v>31</v>
      </c>
      <c r="B14" s="12"/>
      <c r="C14" s="12" t="s">
        <v>32</v>
      </c>
      <c r="D14" s="13" t="s">
        <v>12</v>
      </c>
      <c r="E14" s="17"/>
      <c r="F14" s="17"/>
    </row>
    <row r="15" customFormat="false" ht="60" hidden="false" customHeight="true" outlineLevel="0" collapsed="false">
      <c r="A15" s="10" t="s">
        <v>33</v>
      </c>
      <c r="B15" s="12"/>
      <c r="C15" s="12" t="s">
        <v>34</v>
      </c>
      <c r="D15" s="13" t="s">
        <v>12</v>
      </c>
      <c r="E15" s="17"/>
      <c r="F15" s="15"/>
    </row>
    <row r="16" customFormat="false" ht="60" hidden="false" customHeight="true" outlineLevel="0" collapsed="false">
      <c r="A16" s="10" t="s">
        <v>35</v>
      </c>
      <c r="B16" s="12"/>
      <c r="C16" s="12" t="s">
        <v>36</v>
      </c>
      <c r="D16" s="13" t="s">
        <v>12</v>
      </c>
      <c r="E16" s="17"/>
      <c r="F16" s="17"/>
    </row>
    <row r="17" customFormat="false" ht="60" hidden="false" customHeight="true" outlineLevel="0" collapsed="false">
      <c r="A17" s="16" t="s">
        <v>50</v>
      </c>
      <c r="B17" s="12"/>
      <c r="C17" s="11" t="s">
        <v>51</v>
      </c>
      <c r="D17" s="13"/>
      <c r="E17" s="15"/>
      <c r="F17" s="15"/>
    </row>
    <row r="18" customFormat="false" ht="60" hidden="false" customHeight="true" outlineLevel="0" collapsed="false">
      <c r="A18" s="10" t="s">
        <v>37</v>
      </c>
      <c r="B18" s="12"/>
      <c r="C18" s="12" t="s">
        <v>38</v>
      </c>
      <c r="D18" s="13" t="s">
        <v>12</v>
      </c>
      <c r="E18" s="17"/>
      <c r="F18" s="17"/>
    </row>
    <row r="19" customFormat="false" ht="60" hidden="false" customHeight="true" outlineLevel="0" collapsed="false">
      <c r="A19" s="10" t="s">
        <v>39</v>
      </c>
      <c r="B19" s="12"/>
      <c r="C19" s="12" t="s">
        <v>40</v>
      </c>
      <c r="D19" s="13" t="s">
        <v>12</v>
      </c>
      <c r="E19" s="17"/>
      <c r="F19" s="17"/>
    </row>
    <row r="20" customFormat="false" ht="60" hidden="false" customHeight="true" outlineLevel="0" collapsed="false">
      <c r="A20" s="10" t="s">
        <v>41</v>
      </c>
      <c r="B20" s="12"/>
      <c r="C20" s="19" t="s">
        <v>42</v>
      </c>
      <c r="D20" s="13" t="s">
        <v>12</v>
      </c>
      <c r="E20" s="17"/>
      <c r="F20" s="17"/>
    </row>
    <row r="21" customFormat="false" ht="60" hidden="false" customHeight="true" outlineLevel="0" collapsed="false">
      <c r="A21" s="10" t="s">
        <v>43</v>
      </c>
      <c r="B21" s="12"/>
      <c r="C21" s="19" t="s">
        <v>44</v>
      </c>
      <c r="D21" s="13" t="s">
        <v>12</v>
      </c>
      <c r="E21" s="17"/>
      <c r="F21" s="17"/>
    </row>
    <row r="22" customFormat="false" ht="60" hidden="false" customHeight="true" outlineLevel="0" collapsed="false">
      <c r="A22" s="20"/>
    </row>
    <row r="23" s="3" customFormat="true" ht="60" hidden="false" customHeight="true" outlineLevel="0" collapsed="false">
      <c r="A23" s="20"/>
      <c r="B23" s="2"/>
      <c r="E23" s="4"/>
      <c r="F23" s="4"/>
    </row>
    <row r="24" s="3" customFormat="true" ht="60" hidden="false" customHeight="true" outlineLevel="0" collapsed="false">
      <c r="A24" s="20"/>
      <c r="B24" s="2"/>
      <c r="E24" s="4"/>
      <c r="F24" s="4"/>
    </row>
  </sheetData>
  <sheetProtection algorithmName="SHA-512" hashValue="9MEPQpCiQmqTUrR//kDARRphVaP8SRodZ4MKRESpSQ6/NdSe4OQk7DdxVDDJqzG6I2FkKOunx/nzxLltl+2inA==" saltValue="XhwRLMvRRCuVq8msVUwjNw==" spinCount="100000" sheet="true" objects="true" scenarios="true"/>
  <dataValidations count="1">
    <dataValidation allowBlank="true" errorStyle="stop" operator="between" showDropDown="false" showErrorMessage="true" showInputMessage="true" sqref="E3:E21" type="list">
      <formula1>"wird erfüllt,wird nicht erfüllt"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7" activePane="bottomLeft" state="frozen"/>
      <selection pane="topLeft" activeCell="A1" activeCellId="0" sqref="A1"/>
      <selection pane="bottomLeft" activeCell="C9" activeCellId="0" sqref="C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2" width="20.57"/>
    <col collapsed="false" customWidth="true" hidden="false" outlineLevel="0" max="3" min="3" style="2" width="49.42"/>
    <col collapsed="false" customWidth="true" hidden="false" outlineLevel="0" max="4" min="4" style="3" width="8.42"/>
    <col collapsed="false" customWidth="true" hidden="false" outlineLevel="0" max="6" min="5" style="4" width="25.71"/>
    <col collapsed="false" customWidth="false" hidden="false" outlineLevel="0" max="16384" min="7" style="4" width="9.14"/>
  </cols>
  <sheetData>
    <row r="1" customFormat="false" ht="21" hidden="false" customHeight="true" outlineLevel="0" collapsed="false">
      <c r="A1" s="5" t="s">
        <v>52</v>
      </c>
      <c r="B1" s="6" t="s">
        <v>53</v>
      </c>
      <c r="C1" s="7" t="s">
        <v>2</v>
      </c>
      <c r="D1" s="8" t="s">
        <v>3</v>
      </c>
      <c r="E1" s="9" t="s">
        <v>4</v>
      </c>
      <c r="F1" s="9" t="s">
        <v>5</v>
      </c>
    </row>
    <row r="2" customFormat="false" ht="60" hidden="false" customHeight="true" outlineLevel="0" collapsed="false">
      <c r="A2" s="10" t="s">
        <v>6</v>
      </c>
      <c r="B2" s="11" t="s">
        <v>54</v>
      </c>
      <c r="C2" s="12" t="s">
        <v>8</v>
      </c>
      <c r="D2" s="13"/>
      <c r="E2" s="15"/>
      <c r="F2" s="15"/>
    </row>
    <row r="3" customFormat="false" ht="60" hidden="false" customHeight="true" outlineLevel="0" collapsed="false">
      <c r="A3" s="16" t="s">
        <v>10</v>
      </c>
      <c r="B3" s="12"/>
      <c r="C3" s="12" t="s">
        <v>55</v>
      </c>
      <c r="D3" s="13" t="s">
        <v>12</v>
      </c>
      <c r="E3" s="17"/>
      <c r="F3" s="17"/>
    </row>
    <row r="4" customFormat="false" ht="60" hidden="false" customHeight="true" outlineLevel="0" collapsed="false">
      <c r="A4" s="16" t="s">
        <v>13</v>
      </c>
      <c r="B4" s="12"/>
      <c r="C4" s="12" t="s">
        <v>14</v>
      </c>
      <c r="D4" s="13" t="s">
        <v>12</v>
      </c>
      <c r="E4" s="17"/>
      <c r="F4" s="17"/>
    </row>
    <row r="5" customFormat="false" ht="60" hidden="false" customHeight="true" outlineLevel="0" collapsed="false">
      <c r="A5" s="16" t="s">
        <v>15</v>
      </c>
      <c r="B5" s="12"/>
      <c r="C5" s="12" t="s">
        <v>18</v>
      </c>
      <c r="D5" s="13" t="s">
        <v>12</v>
      </c>
      <c r="E5" s="17"/>
      <c r="F5" s="17"/>
    </row>
    <row r="6" customFormat="false" ht="60" hidden="false" customHeight="true" outlineLevel="0" collapsed="false">
      <c r="A6" s="16" t="s">
        <v>17</v>
      </c>
      <c r="B6" s="12"/>
      <c r="C6" s="12" t="s">
        <v>20</v>
      </c>
      <c r="D6" s="13" t="s">
        <v>12</v>
      </c>
      <c r="E6" s="17"/>
      <c r="F6" s="17"/>
    </row>
    <row r="7" customFormat="false" ht="60" hidden="false" customHeight="true" outlineLevel="0" collapsed="false">
      <c r="A7" s="16" t="s">
        <v>19</v>
      </c>
      <c r="B7" s="18"/>
      <c r="C7" s="12" t="s">
        <v>56</v>
      </c>
      <c r="D7" s="13" t="s">
        <v>12</v>
      </c>
      <c r="E7" s="17"/>
      <c r="F7" s="17"/>
    </row>
    <row r="8" customFormat="false" ht="60" hidden="false" customHeight="true" outlineLevel="0" collapsed="false">
      <c r="A8" s="16" t="s">
        <v>21</v>
      </c>
      <c r="B8" s="18"/>
      <c r="C8" s="12" t="s">
        <v>57</v>
      </c>
      <c r="D8" s="13" t="s">
        <v>12</v>
      </c>
      <c r="E8" s="17"/>
      <c r="F8" s="17"/>
    </row>
    <row r="9" customFormat="false" ht="60" hidden="false" customHeight="true" outlineLevel="0" collapsed="false">
      <c r="A9" s="16" t="s">
        <v>23</v>
      </c>
      <c r="B9" s="18"/>
      <c r="C9" s="12" t="s">
        <v>58</v>
      </c>
      <c r="D9" s="13" t="s">
        <v>12</v>
      </c>
      <c r="E9" s="17"/>
      <c r="F9" s="15"/>
    </row>
    <row r="10" customFormat="false" ht="60" hidden="false" customHeight="true" outlineLevel="0" collapsed="false">
      <c r="A10" s="16" t="s">
        <v>25</v>
      </c>
      <c r="B10" s="18"/>
      <c r="C10" s="12" t="s">
        <v>28</v>
      </c>
      <c r="D10" s="13" t="s">
        <v>12</v>
      </c>
      <c r="E10" s="17"/>
      <c r="F10" s="15"/>
    </row>
    <row r="11" customFormat="false" ht="60" hidden="false" customHeight="true" outlineLevel="0" collapsed="false">
      <c r="A11" s="10" t="s">
        <v>29</v>
      </c>
      <c r="B11" s="12"/>
      <c r="C11" s="12" t="s">
        <v>59</v>
      </c>
      <c r="D11" s="13" t="s">
        <v>12</v>
      </c>
      <c r="E11" s="17"/>
      <c r="F11" s="17"/>
    </row>
    <row r="12" customFormat="false" ht="60" hidden="false" customHeight="true" outlineLevel="0" collapsed="false">
      <c r="A12" s="10" t="s">
        <v>31</v>
      </c>
      <c r="B12" s="12"/>
      <c r="C12" s="12" t="s">
        <v>32</v>
      </c>
      <c r="D12" s="13" t="s">
        <v>12</v>
      </c>
      <c r="E12" s="17"/>
      <c r="F12" s="17"/>
    </row>
    <row r="13" customFormat="false" ht="60" hidden="false" customHeight="true" outlineLevel="0" collapsed="false">
      <c r="A13" s="10" t="s">
        <v>33</v>
      </c>
      <c r="B13" s="12"/>
      <c r="C13" s="12" t="s">
        <v>34</v>
      </c>
      <c r="D13" s="13" t="s">
        <v>12</v>
      </c>
      <c r="E13" s="17"/>
      <c r="F13" s="15"/>
    </row>
    <row r="14" customFormat="false" ht="60" hidden="false" customHeight="true" outlineLevel="0" collapsed="false">
      <c r="A14" s="10" t="s">
        <v>35</v>
      </c>
      <c r="B14" s="12"/>
      <c r="C14" s="12" t="s">
        <v>60</v>
      </c>
      <c r="D14" s="13" t="s">
        <v>12</v>
      </c>
      <c r="E14" s="17"/>
      <c r="F14" s="17"/>
    </row>
    <row r="15" customFormat="false" ht="60" hidden="false" customHeight="true" outlineLevel="0" collapsed="false">
      <c r="A15" s="10" t="s">
        <v>37</v>
      </c>
      <c r="B15" s="12"/>
      <c r="C15" s="12" t="s">
        <v>38</v>
      </c>
      <c r="D15" s="13" t="s">
        <v>12</v>
      </c>
      <c r="E15" s="17"/>
      <c r="F15" s="17"/>
    </row>
    <row r="16" customFormat="false" ht="60" hidden="false" customHeight="true" outlineLevel="0" collapsed="false">
      <c r="A16" s="10" t="s">
        <v>39</v>
      </c>
      <c r="B16" s="12"/>
      <c r="C16" s="12" t="s">
        <v>40</v>
      </c>
      <c r="D16" s="13" t="s">
        <v>12</v>
      </c>
      <c r="E16" s="17"/>
      <c r="F16" s="17"/>
    </row>
    <row r="17" customFormat="false" ht="60" hidden="false" customHeight="true" outlineLevel="0" collapsed="false">
      <c r="A17" s="10" t="s">
        <v>41</v>
      </c>
      <c r="B17" s="12"/>
      <c r="C17" s="19" t="s">
        <v>42</v>
      </c>
      <c r="D17" s="13" t="s">
        <v>12</v>
      </c>
      <c r="E17" s="17"/>
      <c r="F17" s="17"/>
    </row>
    <row r="18" customFormat="false" ht="60" hidden="false" customHeight="true" outlineLevel="0" collapsed="false">
      <c r="A18" s="10" t="s">
        <v>43</v>
      </c>
      <c r="B18" s="12"/>
      <c r="C18" s="19" t="s">
        <v>44</v>
      </c>
      <c r="D18" s="13" t="s">
        <v>12</v>
      </c>
      <c r="E18" s="17"/>
      <c r="F18" s="17"/>
    </row>
    <row r="19" customFormat="false" ht="60" hidden="false" customHeight="true" outlineLevel="0" collapsed="false">
      <c r="A19" s="20"/>
    </row>
    <row r="20" s="3" customFormat="true" ht="60" hidden="false" customHeight="true" outlineLevel="0" collapsed="false">
      <c r="A20" s="20"/>
      <c r="B20" s="2"/>
      <c r="E20" s="4"/>
      <c r="F20" s="4"/>
    </row>
    <row r="21" s="3" customFormat="true" ht="60" hidden="false" customHeight="true" outlineLevel="0" collapsed="false">
      <c r="A21" s="20"/>
      <c r="B21" s="2"/>
      <c r="E21" s="4"/>
      <c r="F21" s="4"/>
    </row>
  </sheetData>
  <sheetProtection sheet="true" password="e4d2" objects="true" scenarios="true"/>
  <dataValidations count="1">
    <dataValidation allowBlank="true" errorStyle="stop" operator="between" showDropDown="false" showErrorMessage="true" showInputMessage="true" sqref="E3:E18" type="list">
      <formula1>"wird erfüllt,wird nicht erfüllt"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10" activePane="bottomLeft" state="frozen"/>
      <selection pane="topLeft" activeCell="A1" activeCellId="0" sqref="A1"/>
      <selection pane="bottomLeft" activeCell="C11" activeCellId="0" sqref="C1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2" width="20.57"/>
    <col collapsed="false" customWidth="true" hidden="false" outlineLevel="0" max="3" min="3" style="2" width="49.42"/>
    <col collapsed="false" customWidth="true" hidden="false" outlineLevel="0" max="4" min="4" style="3" width="8.42"/>
    <col collapsed="false" customWidth="true" hidden="false" outlineLevel="0" max="6" min="5" style="4" width="25.71"/>
    <col collapsed="false" customWidth="false" hidden="false" outlineLevel="0" max="16384" min="7" style="4" width="9.14"/>
  </cols>
  <sheetData>
    <row r="1" customFormat="false" ht="21" hidden="false" customHeight="true" outlineLevel="0" collapsed="false">
      <c r="A1" s="5" t="s">
        <v>45</v>
      </c>
      <c r="B1" s="6" t="s">
        <v>53</v>
      </c>
      <c r="C1" s="7" t="s">
        <v>2</v>
      </c>
      <c r="D1" s="8" t="s">
        <v>3</v>
      </c>
      <c r="E1" s="9" t="s">
        <v>4</v>
      </c>
      <c r="F1" s="9" t="s">
        <v>5</v>
      </c>
    </row>
    <row r="2" customFormat="false" ht="60" hidden="false" customHeight="true" outlineLevel="0" collapsed="false">
      <c r="A2" s="10" t="s">
        <v>6</v>
      </c>
      <c r="B2" s="11" t="s">
        <v>61</v>
      </c>
      <c r="C2" s="12" t="s">
        <v>8</v>
      </c>
      <c r="D2" s="13"/>
      <c r="E2" s="15"/>
      <c r="F2" s="15"/>
    </row>
    <row r="3" customFormat="false" ht="60" hidden="false" customHeight="true" outlineLevel="0" collapsed="false">
      <c r="A3" s="16" t="s">
        <v>10</v>
      </c>
      <c r="B3" s="12"/>
      <c r="C3" s="12" t="s">
        <v>55</v>
      </c>
      <c r="D3" s="13" t="s">
        <v>12</v>
      </c>
      <c r="E3" s="17"/>
      <c r="F3" s="17"/>
    </row>
    <row r="4" customFormat="false" ht="60" hidden="false" customHeight="true" outlineLevel="0" collapsed="false">
      <c r="A4" s="16" t="s">
        <v>13</v>
      </c>
      <c r="B4" s="12"/>
      <c r="C4" s="12" t="s">
        <v>14</v>
      </c>
      <c r="D4" s="13" t="s">
        <v>12</v>
      </c>
      <c r="E4" s="17"/>
      <c r="F4" s="17"/>
    </row>
    <row r="5" customFormat="false" ht="60" hidden="false" customHeight="true" outlineLevel="0" collapsed="false">
      <c r="A5" s="16" t="s">
        <v>15</v>
      </c>
      <c r="B5" s="12"/>
      <c r="C5" s="12" t="s">
        <v>62</v>
      </c>
      <c r="D5" s="13" t="s">
        <v>12</v>
      </c>
      <c r="E5" s="17"/>
      <c r="F5" s="17"/>
    </row>
    <row r="6" customFormat="false" ht="60" hidden="false" customHeight="true" outlineLevel="0" collapsed="false">
      <c r="A6" s="16" t="s">
        <v>17</v>
      </c>
      <c r="B6" s="12"/>
      <c r="C6" s="12" t="s">
        <v>18</v>
      </c>
      <c r="D6" s="13" t="s">
        <v>12</v>
      </c>
      <c r="E6" s="17"/>
      <c r="F6" s="17"/>
    </row>
    <row r="7" customFormat="false" ht="60" hidden="false" customHeight="true" outlineLevel="0" collapsed="false">
      <c r="A7" s="16" t="s">
        <v>19</v>
      </c>
      <c r="B7" s="12"/>
      <c r="C7" s="12" t="s">
        <v>20</v>
      </c>
      <c r="D7" s="13" t="s">
        <v>12</v>
      </c>
      <c r="E7" s="17"/>
      <c r="F7" s="17"/>
    </row>
    <row r="8" customFormat="false" ht="60" hidden="false" customHeight="true" outlineLevel="0" collapsed="false">
      <c r="A8" s="16" t="s">
        <v>21</v>
      </c>
      <c r="B8" s="18"/>
      <c r="C8" s="12" t="s">
        <v>63</v>
      </c>
      <c r="D8" s="13" t="s">
        <v>12</v>
      </c>
      <c r="E8" s="17"/>
      <c r="F8" s="17"/>
    </row>
    <row r="9" customFormat="false" ht="60" hidden="false" customHeight="true" outlineLevel="0" collapsed="false">
      <c r="A9" s="16" t="s">
        <v>23</v>
      </c>
      <c r="B9" s="18"/>
      <c r="C9" s="12" t="s">
        <v>57</v>
      </c>
      <c r="D9" s="13" t="s">
        <v>12</v>
      </c>
      <c r="E9" s="17"/>
      <c r="F9" s="17"/>
    </row>
    <row r="10" customFormat="false" ht="60" hidden="false" customHeight="true" outlineLevel="0" collapsed="false">
      <c r="A10" s="16" t="s">
        <v>25</v>
      </c>
      <c r="B10" s="18"/>
      <c r="C10" s="12" t="s">
        <v>64</v>
      </c>
      <c r="D10" s="13" t="s">
        <v>12</v>
      </c>
      <c r="E10" s="17"/>
      <c r="F10" s="15"/>
    </row>
    <row r="11" customFormat="false" ht="60" hidden="false" customHeight="true" outlineLevel="0" collapsed="false">
      <c r="A11" s="16" t="s">
        <v>27</v>
      </c>
      <c r="B11" s="18"/>
      <c r="C11" s="12" t="s">
        <v>65</v>
      </c>
      <c r="D11" s="13" t="s">
        <v>12</v>
      </c>
      <c r="E11" s="17"/>
      <c r="F11" s="15"/>
    </row>
    <row r="12" customFormat="false" ht="60" hidden="false" customHeight="true" outlineLevel="0" collapsed="false">
      <c r="A12" s="10" t="s">
        <v>29</v>
      </c>
      <c r="B12" s="12"/>
      <c r="C12" s="12" t="s">
        <v>30</v>
      </c>
      <c r="D12" s="13" t="s">
        <v>12</v>
      </c>
      <c r="E12" s="17"/>
      <c r="F12" s="17"/>
    </row>
    <row r="13" customFormat="false" ht="60" hidden="false" customHeight="true" outlineLevel="0" collapsed="false">
      <c r="A13" s="10" t="s">
        <v>31</v>
      </c>
      <c r="B13" s="12"/>
      <c r="C13" s="12" t="s">
        <v>32</v>
      </c>
      <c r="D13" s="13" t="s">
        <v>12</v>
      </c>
      <c r="E13" s="17"/>
      <c r="F13" s="17"/>
    </row>
    <row r="14" customFormat="false" ht="60" hidden="false" customHeight="true" outlineLevel="0" collapsed="false">
      <c r="A14" s="10" t="s">
        <v>33</v>
      </c>
      <c r="B14" s="12"/>
      <c r="C14" s="12" t="s">
        <v>34</v>
      </c>
      <c r="D14" s="13" t="s">
        <v>12</v>
      </c>
      <c r="E14" s="17"/>
      <c r="F14" s="15"/>
    </row>
    <row r="15" customFormat="false" ht="60" hidden="false" customHeight="true" outlineLevel="0" collapsed="false">
      <c r="A15" s="10" t="s">
        <v>35</v>
      </c>
      <c r="B15" s="12"/>
      <c r="C15" s="12" t="s">
        <v>66</v>
      </c>
      <c r="D15" s="13" t="s">
        <v>12</v>
      </c>
      <c r="E15" s="17"/>
      <c r="F15" s="17"/>
    </row>
    <row r="16" customFormat="false" ht="60" hidden="false" customHeight="true" outlineLevel="0" collapsed="false">
      <c r="A16" s="10" t="s">
        <v>37</v>
      </c>
      <c r="B16" s="12"/>
      <c r="C16" s="12" t="s">
        <v>38</v>
      </c>
      <c r="D16" s="13" t="s">
        <v>12</v>
      </c>
      <c r="E16" s="17"/>
      <c r="F16" s="17"/>
    </row>
    <row r="17" customFormat="false" ht="60" hidden="false" customHeight="true" outlineLevel="0" collapsed="false">
      <c r="A17" s="10" t="s">
        <v>39</v>
      </c>
      <c r="B17" s="12"/>
      <c r="C17" s="12" t="s">
        <v>40</v>
      </c>
      <c r="D17" s="13" t="s">
        <v>12</v>
      </c>
      <c r="E17" s="17"/>
      <c r="F17" s="17"/>
    </row>
    <row r="18" customFormat="false" ht="60" hidden="false" customHeight="true" outlineLevel="0" collapsed="false">
      <c r="A18" s="10" t="s">
        <v>41</v>
      </c>
      <c r="B18" s="12"/>
      <c r="C18" s="19" t="s">
        <v>42</v>
      </c>
      <c r="D18" s="13" t="s">
        <v>12</v>
      </c>
      <c r="E18" s="17"/>
      <c r="F18" s="17"/>
    </row>
    <row r="19" customFormat="false" ht="60" hidden="false" customHeight="true" outlineLevel="0" collapsed="false">
      <c r="A19" s="10" t="s">
        <v>43</v>
      </c>
      <c r="B19" s="12"/>
      <c r="C19" s="19" t="s">
        <v>44</v>
      </c>
      <c r="D19" s="13" t="s">
        <v>12</v>
      </c>
      <c r="E19" s="17"/>
      <c r="F19" s="17"/>
    </row>
    <row r="20" customFormat="false" ht="60" hidden="false" customHeight="true" outlineLevel="0" collapsed="false">
      <c r="A20" s="20"/>
    </row>
    <row r="21" s="3" customFormat="true" ht="60" hidden="false" customHeight="true" outlineLevel="0" collapsed="false">
      <c r="A21" s="20"/>
      <c r="B21" s="2"/>
      <c r="E21" s="4"/>
      <c r="F21" s="4"/>
    </row>
    <row r="22" s="3" customFormat="true" ht="60" hidden="false" customHeight="true" outlineLevel="0" collapsed="false">
      <c r="A22" s="20"/>
      <c r="B22" s="2"/>
      <c r="E22" s="4"/>
      <c r="F22" s="4"/>
    </row>
  </sheetData>
  <sheetProtection algorithmName="SHA-512" hashValue="jzHXOEdG2im/W91p2CNKNK2l3y3uPBw/FInSXDlj5eEEJMGSim2RB+BSFyQJuqZXaYGnhUnvznG2MxwpN18peA==" saltValue="gYbBZMOgenjkmndWGC0Gcg==" spinCount="100000" sheet="true" objects="true" scenarios="true"/>
  <dataValidations count="1">
    <dataValidation allowBlank="true" errorStyle="stop" operator="between" showDropDown="false" showErrorMessage="true" showInputMessage="true" sqref="E3:E19" type="list">
      <formula1>"wird erfüllt,wird nicht erfüllt"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3"/>
  <sheetViews>
    <sheetView showFormulas="false" showGridLines="fals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E22" activeCellId="0" sqref="E2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2" width="20.57"/>
    <col collapsed="false" customWidth="true" hidden="false" outlineLevel="0" max="3" min="3" style="2" width="49.42"/>
    <col collapsed="false" customWidth="true" hidden="false" outlineLevel="0" max="4" min="4" style="3" width="8.42"/>
    <col collapsed="false" customWidth="true" hidden="false" outlineLevel="0" max="6" min="5" style="4" width="25.71"/>
    <col collapsed="false" customWidth="false" hidden="false" outlineLevel="0" max="16384" min="7" style="4" width="9.14"/>
  </cols>
  <sheetData>
    <row r="1" customFormat="false" ht="21" hidden="false" customHeight="true" outlineLevel="0" collapsed="false">
      <c r="A1" s="5" t="s">
        <v>45</v>
      </c>
      <c r="B1" s="6" t="s">
        <v>53</v>
      </c>
      <c r="C1" s="7" t="s">
        <v>2</v>
      </c>
      <c r="D1" s="8" t="s">
        <v>3</v>
      </c>
      <c r="E1" s="9" t="s">
        <v>4</v>
      </c>
      <c r="F1" s="9" t="s">
        <v>5</v>
      </c>
    </row>
    <row r="2" customFormat="false" ht="60" hidden="false" customHeight="true" outlineLevel="0" collapsed="false">
      <c r="A2" s="10"/>
      <c r="B2" s="11" t="s">
        <v>67</v>
      </c>
      <c r="C2" s="12" t="s">
        <v>8</v>
      </c>
      <c r="D2" s="13"/>
      <c r="E2" s="15"/>
      <c r="F2" s="15"/>
    </row>
    <row r="3" customFormat="false" ht="60" hidden="false" customHeight="true" outlineLevel="0" collapsed="false">
      <c r="A3" s="10" t="s">
        <v>10</v>
      </c>
      <c r="B3" s="12"/>
      <c r="C3" s="12" t="s">
        <v>55</v>
      </c>
      <c r="D3" s="13" t="s">
        <v>12</v>
      </c>
      <c r="E3" s="17"/>
      <c r="F3" s="17"/>
    </row>
    <row r="4" customFormat="false" ht="60" hidden="false" customHeight="true" outlineLevel="0" collapsed="false">
      <c r="A4" s="10" t="s">
        <v>13</v>
      </c>
      <c r="B4" s="12"/>
      <c r="C4" s="12" t="s">
        <v>14</v>
      </c>
      <c r="D4" s="13" t="s">
        <v>12</v>
      </c>
      <c r="E4" s="17"/>
      <c r="F4" s="17"/>
    </row>
    <row r="5" customFormat="false" ht="60" hidden="false" customHeight="true" outlineLevel="0" collapsed="false">
      <c r="A5" s="10" t="s">
        <v>15</v>
      </c>
      <c r="B5" s="12"/>
      <c r="C5" s="12" t="s">
        <v>62</v>
      </c>
      <c r="D5" s="13" t="s">
        <v>12</v>
      </c>
      <c r="E5" s="17"/>
      <c r="F5" s="17"/>
    </row>
    <row r="6" customFormat="false" ht="60" hidden="false" customHeight="true" outlineLevel="0" collapsed="false">
      <c r="A6" s="10" t="s">
        <v>17</v>
      </c>
      <c r="B6" s="12"/>
      <c r="C6" s="12" t="s">
        <v>48</v>
      </c>
      <c r="D6" s="13" t="s">
        <v>12</v>
      </c>
      <c r="E6" s="17"/>
      <c r="F6" s="17"/>
    </row>
    <row r="7" customFormat="false" ht="60" hidden="false" customHeight="true" outlineLevel="0" collapsed="false">
      <c r="A7" s="10" t="s">
        <v>19</v>
      </c>
      <c r="B7" s="12"/>
      <c r="C7" s="12" t="s">
        <v>18</v>
      </c>
      <c r="D7" s="13" t="s">
        <v>12</v>
      </c>
      <c r="E7" s="17"/>
      <c r="F7" s="17"/>
    </row>
    <row r="8" customFormat="false" ht="60" hidden="false" customHeight="true" outlineLevel="0" collapsed="false">
      <c r="A8" s="10" t="s">
        <v>21</v>
      </c>
      <c r="B8" s="12"/>
      <c r="C8" s="12" t="s">
        <v>20</v>
      </c>
      <c r="D8" s="13" t="s">
        <v>12</v>
      </c>
      <c r="E8" s="17"/>
      <c r="F8" s="17"/>
    </row>
    <row r="9" customFormat="false" ht="60" hidden="false" customHeight="true" outlineLevel="0" collapsed="false">
      <c r="A9" s="10" t="s">
        <v>23</v>
      </c>
      <c r="B9" s="18"/>
      <c r="C9" s="12" t="s">
        <v>68</v>
      </c>
      <c r="D9" s="13" t="s">
        <v>12</v>
      </c>
      <c r="E9" s="17"/>
      <c r="F9" s="17"/>
    </row>
    <row r="10" customFormat="false" ht="60" hidden="false" customHeight="true" outlineLevel="0" collapsed="false">
      <c r="A10" s="10" t="s">
        <v>25</v>
      </c>
      <c r="B10" s="18"/>
      <c r="C10" s="12" t="s">
        <v>57</v>
      </c>
      <c r="D10" s="13" t="s">
        <v>12</v>
      </c>
      <c r="E10" s="17"/>
      <c r="F10" s="17"/>
    </row>
    <row r="11" customFormat="false" ht="60" hidden="false" customHeight="true" outlineLevel="0" collapsed="false">
      <c r="A11" s="10" t="s">
        <v>49</v>
      </c>
      <c r="B11" s="18" t="s">
        <v>69</v>
      </c>
      <c r="C11" s="12" t="s">
        <v>64</v>
      </c>
      <c r="D11" s="13" t="s">
        <v>12</v>
      </c>
      <c r="E11" s="15"/>
      <c r="F11" s="15"/>
    </row>
    <row r="12" customFormat="false" ht="60" hidden="false" customHeight="true" outlineLevel="0" collapsed="false">
      <c r="A12" s="10" t="s">
        <v>27</v>
      </c>
      <c r="B12" s="18"/>
      <c r="C12" s="12" t="s">
        <v>28</v>
      </c>
      <c r="D12" s="13" t="s">
        <v>12</v>
      </c>
      <c r="E12" s="15"/>
      <c r="F12" s="15"/>
    </row>
    <row r="13" customFormat="false" ht="60" hidden="false" customHeight="true" outlineLevel="0" collapsed="false">
      <c r="A13" s="10" t="s">
        <v>29</v>
      </c>
      <c r="B13" s="12"/>
      <c r="C13" s="12" t="s">
        <v>30</v>
      </c>
      <c r="D13" s="13" t="s">
        <v>12</v>
      </c>
      <c r="E13" s="17"/>
      <c r="F13" s="17"/>
    </row>
    <row r="14" customFormat="false" ht="60" hidden="false" customHeight="true" outlineLevel="0" collapsed="false">
      <c r="A14" s="10" t="s">
        <v>31</v>
      </c>
      <c r="B14" s="12"/>
      <c r="C14" s="12" t="s">
        <v>32</v>
      </c>
      <c r="D14" s="13" t="s">
        <v>12</v>
      </c>
      <c r="E14" s="17"/>
      <c r="F14" s="17"/>
    </row>
    <row r="15" customFormat="false" ht="60" hidden="false" customHeight="true" outlineLevel="0" collapsed="false">
      <c r="A15" s="10" t="s">
        <v>33</v>
      </c>
      <c r="B15" s="12"/>
      <c r="C15" s="12" t="s">
        <v>34</v>
      </c>
      <c r="D15" s="13" t="s">
        <v>12</v>
      </c>
      <c r="E15" s="17"/>
      <c r="F15" s="15"/>
    </row>
    <row r="16" customFormat="false" ht="60" hidden="false" customHeight="true" outlineLevel="0" collapsed="false">
      <c r="A16" s="10" t="s">
        <v>35</v>
      </c>
      <c r="B16" s="12"/>
      <c r="C16" s="12" t="s">
        <v>66</v>
      </c>
      <c r="D16" s="13" t="s">
        <v>12</v>
      </c>
      <c r="E16" s="17"/>
      <c r="F16" s="17"/>
    </row>
    <row r="17" customFormat="false" ht="60" hidden="false" customHeight="true" outlineLevel="0" collapsed="false">
      <c r="A17" s="10" t="s">
        <v>37</v>
      </c>
      <c r="B17" s="12"/>
      <c r="C17" s="12" t="s">
        <v>38</v>
      </c>
      <c r="D17" s="13" t="s">
        <v>12</v>
      </c>
      <c r="E17" s="17"/>
      <c r="F17" s="17"/>
    </row>
    <row r="18" customFormat="false" ht="60" hidden="false" customHeight="true" outlineLevel="0" collapsed="false">
      <c r="A18" s="10" t="s">
        <v>39</v>
      </c>
      <c r="B18" s="12"/>
      <c r="C18" s="12" t="s">
        <v>40</v>
      </c>
      <c r="D18" s="13" t="s">
        <v>12</v>
      </c>
      <c r="E18" s="17"/>
      <c r="F18" s="17"/>
    </row>
    <row r="19" customFormat="false" ht="60" hidden="false" customHeight="true" outlineLevel="0" collapsed="false">
      <c r="A19" s="10" t="s">
        <v>41</v>
      </c>
      <c r="B19" s="12"/>
      <c r="C19" s="19" t="s">
        <v>42</v>
      </c>
      <c r="D19" s="13" t="s">
        <v>12</v>
      </c>
      <c r="E19" s="17"/>
      <c r="F19" s="17"/>
    </row>
    <row r="20" customFormat="false" ht="60" hidden="false" customHeight="true" outlineLevel="0" collapsed="false">
      <c r="A20" s="10" t="s">
        <v>43</v>
      </c>
      <c r="B20" s="12"/>
      <c r="C20" s="19" t="s">
        <v>44</v>
      </c>
      <c r="D20" s="13" t="s">
        <v>12</v>
      </c>
      <c r="E20" s="17"/>
      <c r="F20" s="17"/>
    </row>
    <row r="21" customFormat="false" ht="60" hidden="false" customHeight="true" outlineLevel="0" collapsed="false">
      <c r="A21" s="20"/>
    </row>
    <row r="22" s="3" customFormat="true" ht="60" hidden="false" customHeight="true" outlineLevel="0" collapsed="false">
      <c r="A22" s="20"/>
      <c r="B22" s="2"/>
      <c r="E22" s="4"/>
      <c r="F22" s="4"/>
    </row>
    <row r="23" s="3" customFormat="true" ht="60" hidden="false" customHeight="true" outlineLevel="0" collapsed="false">
      <c r="A23" s="20"/>
      <c r="B23" s="2"/>
      <c r="E23" s="4"/>
      <c r="F23" s="4"/>
    </row>
  </sheetData>
  <sheetProtection algorithmName="SHA-512" hashValue="CkCId+lTJmKIjbr/xrrxaJRReVKUa9wIXMJNOfASMjZh7dw9/XDBfszwxFsnBeM4v3Aguy7VN/MAJaQmrv3HXQ==" saltValue="jFlmw3a4eOx5uAaIY/6tsw==" spinCount="100000" sheet="true" objects="true" scenarios="true"/>
  <dataValidations count="1">
    <dataValidation allowBlank="true" errorStyle="stop" operator="between" showDropDown="false" showErrorMessage="true" showInputMessage="true" sqref="E3:E20" type="list">
      <formula1>"wird erfüllt,wird nicht erfüllt"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4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3" activeCellId="0" sqref="C3"/>
    </sheetView>
  </sheetViews>
  <sheetFormatPr defaultColWidth="11.42578125" defaultRowHeight="11.25" zeroHeight="false" outlineLevelRow="0" outlineLevelCol="0"/>
  <cols>
    <col collapsed="false" customWidth="true" hidden="false" outlineLevel="0" max="1" min="1" style="21" width="6.14"/>
    <col collapsed="false" customWidth="true" hidden="false" outlineLevel="0" max="2" min="2" style="22" width="65.57"/>
    <col collapsed="false" customWidth="true" hidden="false" outlineLevel="0" max="3" min="3" style="22" width="47.86"/>
    <col collapsed="false" customWidth="true" hidden="false" outlineLevel="0" max="4" min="4" style="23" width="15.42"/>
    <col collapsed="false" customWidth="true" hidden="false" outlineLevel="0" max="5" min="5" style="22" width="8.57"/>
    <col collapsed="false" customWidth="true" hidden="false" outlineLevel="0" max="6" min="6" style="22" width="9.42"/>
    <col collapsed="false" customWidth="true" hidden="false" outlineLevel="0" max="7" min="7" style="24" width="16"/>
    <col collapsed="false" customWidth="true" hidden="false" outlineLevel="0" max="8" min="8" style="24" width="8.15"/>
    <col collapsed="false" customWidth="false" hidden="false" outlineLevel="0" max="16384" min="9" style="22" width="11.43"/>
  </cols>
  <sheetData>
    <row r="1" customFormat="false" ht="39.75" hidden="false" customHeight="true" outlineLevel="0" collapsed="false">
      <c r="A1" s="25" t="s">
        <v>70</v>
      </c>
      <c r="B1" s="26" t="s">
        <v>71</v>
      </c>
      <c r="C1" s="27" t="s">
        <v>72</v>
      </c>
      <c r="D1" s="28" t="s">
        <v>73</v>
      </c>
    </row>
    <row r="2" s="33" customFormat="true" ht="22.5" hidden="false" customHeight="true" outlineLevel="0" collapsed="false">
      <c r="A2" s="29"/>
      <c r="B2" s="30"/>
      <c r="C2" s="31"/>
      <c r="D2" s="32"/>
      <c r="G2" s="34"/>
      <c r="H2" s="34"/>
    </row>
    <row r="3" s="39" customFormat="true" ht="22.5" hidden="false" customHeight="true" outlineLevel="0" collapsed="false">
      <c r="A3" s="35" t="s">
        <v>74</v>
      </c>
      <c r="B3" s="36" t="s">
        <v>75</v>
      </c>
      <c r="C3" s="37"/>
      <c r="D3" s="38"/>
      <c r="G3" s="40"/>
      <c r="H3" s="40"/>
    </row>
    <row r="4" customFormat="false" ht="22.5" hidden="false" customHeight="true" outlineLevel="0" collapsed="false">
      <c r="A4" s="41" t="s">
        <v>10</v>
      </c>
      <c r="B4" s="42" t="s">
        <v>76</v>
      </c>
      <c r="C4" s="43"/>
      <c r="D4" s="44"/>
    </row>
    <row r="5" customFormat="false" ht="22.5" hidden="false" customHeight="true" outlineLevel="0" collapsed="false">
      <c r="A5" s="41" t="s">
        <v>13</v>
      </c>
      <c r="B5" s="42" t="s">
        <v>77</v>
      </c>
      <c r="C5" s="43"/>
      <c r="D5" s="44"/>
    </row>
    <row r="6" customFormat="false" ht="22.5" hidden="false" customHeight="true" outlineLevel="0" collapsed="false">
      <c r="A6" s="41" t="s">
        <v>15</v>
      </c>
      <c r="B6" s="42" t="s">
        <v>78</v>
      </c>
      <c r="C6" s="43"/>
      <c r="D6" s="44"/>
    </row>
    <row r="7" customFormat="false" ht="22.5" hidden="false" customHeight="true" outlineLevel="0" collapsed="false">
      <c r="A7" s="41" t="s">
        <v>17</v>
      </c>
      <c r="B7" s="42" t="s">
        <v>79</v>
      </c>
      <c r="C7" s="43"/>
      <c r="D7" s="44"/>
    </row>
    <row r="8" customFormat="false" ht="22.5" hidden="false" customHeight="true" outlineLevel="0" collapsed="false">
      <c r="A8" s="41" t="s">
        <v>19</v>
      </c>
      <c r="B8" s="42" t="s">
        <v>80</v>
      </c>
      <c r="C8" s="43"/>
      <c r="D8" s="44"/>
    </row>
    <row r="9" customFormat="false" ht="22.5" hidden="false" customHeight="true" outlineLevel="0" collapsed="false">
      <c r="A9" s="41" t="s">
        <v>21</v>
      </c>
      <c r="B9" s="42" t="s">
        <v>81</v>
      </c>
      <c r="C9" s="43"/>
      <c r="D9" s="44"/>
    </row>
    <row r="10" customFormat="false" ht="22.5" hidden="false" customHeight="true" outlineLevel="0" collapsed="false">
      <c r="A10" s="41" t="s">
        <v>23</v>
      </c>
      <c r="B10" s="42" t="s">
        <v>82</v>
      </c>
      <c r="C10" s="43"/>
      <c r="D10" s="44"/>
    </row>
    <row r="11" customFormat="false" ht="22.5" hidden="false" customHeight="true" outlineLevel="0" collapsed="false">
      <c r="A11" s="45" t="s">
        <v>25</v>
      </c>
      <c r="B11" s="46" t="s">
        <v>44</v>
      </c>
      <c r="C11" s="47"/>
      <c r="D11" s="48"/>
    </row>
    <row r="12" s="33" customFormat="true" ht="22.5" hidden="false" customHeight="true" outlineLevel="0" collapsed="false">
      <c r="A12" s="49"/>
      <c r="B12" s="50"/>
      <c r="C12" s="51"/>
      <c r="D12" s="52"/>
      <c r="G12" s="34"/>
      <c r="H12" s="34"/>
    </row>
    <row r="13" s="39" customFormat="true" ht="22.5" hidden="false" customHeight="true" outlineLevel="0" collapsed="false">
      <c r="A13" s="53" t="s">
        <v>83</v>
      </c>
      <c r="B13" s="54" t="s">
        <v>84</v>
      </c>
      <c r="C13" s="37"/>
      <c r="D13" s="38"/>
      <c r="G13" s="40"/>
      <c r="H13" s="40"/>
    </row>
    <row r="14" customFormat="false" ht="22.5" hidden="false" customHeight="true" outlineLevel="0" collapsed="false">
      <c r="A14" s="55" t="s">
        <v>29</v>
      </c>
      <c r="B14" s="56" t="s">
        <v>76</v>
      </c>
      <c r="C14" s="43"/>
      <c r="D14" s="44"/>
    </row>
    <row r="15" customFormat="false" ht="22.5" hidden="false" customHeight="true" outlineLevel="0" collapsed="false">
      <c r="A15" s="55" t="s">
        <v>31</v>
      </c>
      <c r="B15" s="56" t="s">
        <v>77</v>
      </c>
      <c r="C15" s="43"/>
      <c r="D15" s="44"/>
    </row>
    <row r="16" customFormat="false" ht="22.5" hidden="false" customHeight="true" outlineLevel="0" collapsed="false">
      <c r="A16" s="55" t="s">
        <v>33</v>
      </c>
      <c r="B16" s="56" t="s">
        <v>78</v>
      </c>
      <c r="C16" s="43"/>
      <c r="D16" s="44"/>
    </row>
    <row r="17" customFormat="false" ht="22.5" hidden="false" customHeight="true" outlineLevel="0" collapsed="false">
      <c r="A17" s="55" t="s">
        <v>85</v>
      </c>
      <c r="B17" s="56" t="s">
        <v>79</v>
      </c>
      <c r="C17" s="43"/>
      <c r="D17" s="44"/>
    </row>
    <row r="18" customFormat="false" ht="22.5" hidden="false" customHeight="true" outlineLevel="0" collapsed="false">
      <c r="A18" s="55" t="s">
        <v>86</v>
      </c>
      <c r="B18" s="56" t="s">
        <v>80</v>
      </c>
      <c r="C18" s="43"/>
      <c r="D18" s="44"/>
    </row>
    <row r="19" customFormat="false" ht="22.5" hidden="false" customHeight="true" outlineLevel="0" collapsed="false">
      <c r="A19" s="55" t="s">
        <v>87</v>
      </c>
      <c r="B19" s="56" t="s">
        <v>81</v>
      </c>
      <c r="C19" s="43"/>
      <c r="D19" s="44"/>
    </row>
    <row r="20" customFormat="false" ht="22.5" hidden="false" customHeight="true" outlineLevel="0" collapsed="false">
      <c r="A20" s="55" t="s">
        <v>88</v>
      </c>
      <c r="B20" s="56" t="s">
        <v>82</v>
      </c>
      <c r="C20" s="43"/>
      <c r="D20" s="44"/>
    </row>
    <row r="21" customFormat="false" ht="22.5" hidden="false" customHeight="true" outlineLevel="0" collapsed="false">
      <c r="A21" s="55" t="s">
        <v>89</v>
      </c>
      <c r="B21" s="57" t="s">
        <v>44</v>
      </c>
      <c r="C21" s="43"/>
      <c r="D21" s="44"/>
    </row>
    <row r="22" customFormat="false" ht="22.5" hidden="false" customHeight="true" outlineLevel="0" collapsed="false">
      <c r="A22" s="58" t="s">
        <v>90</v>
      </c>
      <c r="B22" s="59" t="s">
        <v>91</v>
      </c>
      <c r="C22" s="47"/>
      <c r="D22" s="48"/>
    </row>
    <row r="23" s="33" customFormat="true" ht="22.5" hidden="false" customHeight="true" outlineLevel="0" collapsed="false">
      <c r="A23" s="49"/>
      <c r="B23" s="60"/>
      <c r="C23" s="51"/>
      <c r="D23" s="52"/>
      <c r="G23" s="34"/>
      <c r="H23" s="34"/>
    </row>
    <row r="24" customFormat="false" ht="22.5" hidden="false" customHeight="true" outlineLevel="0" collapsed="false">
      <c r="A24" s="35" t="s">
        <v>92</v>
      </c>
      <c r="B24" s="36" t="s">
        <v>93</v>
      </c>
      <c r="C24" s="37"/>
      <c r="D24" s="38"/>
    </row>
    <row r="25" customFormat="false" ht="22.5" hidden="false" customHeight="true" outlineLevel="0" collapsed="false">
      <c r="A25" s="41" t="s">
        <v>35</v>
      </c>
      <c r="B25" s="42" t="s">
        <v>94</v>
      </c>
      <c r="C25" s="43"/>
      <c r="D25" s="44"/>
    </row>
    <row r="26" customFormat="false" ht="22.5" hidden="false" customHeight="true" outlineLevel="0" collapsed="false">
      <c r="A26" s="41" t="s">
        <v>95</v>
      </c>
      <c r="B26" s="42" t="s">
        <v>80</v>
      </c>
      <c r="C26" s="43"/>
      <c r="D26" s="44"/>
    </row>
    <row r="27" customFormat="false" ht="22.5" hidden="false" customHeight="true" outlineLevel="0" collapsed="false">
      <c r="A27" s="41" t="s">
        <v>96</v>
      </c>
      <c r="B27" s="42" t="s">
        <v>81</v>
      </c>
      <c r="C27" s="43"/>
      <c r="D27" s="44"/>
    </row>
    <row r="28" customFormat="false" ht="22.5" hidden="false" customHeight="true" outlineLevel="0" collapsed="false">
      <c r="A28" s="41" t="s">
        <v>97</v>
      </c>
      <c r="B28" s="42" t="s">
        <v>82</v>
      </c>
      <c r="C28" s="43"/>
      <c r="D28" s="44"/>
    </row>
    <row r="29" customFormat="false" ht="22.5" hidden="false" customHeight="true" outlineLevel="0" collapsed="false">
      <c r="A29" s="45" t="s">
        <v>98</v>
      </c>
      <c r="B29" s="46" t="s">
        <v>44</v>
      </c>
      <c r="C29" s="47"/>
      <c r="D29" s="48"/>
    </row>
    <row r="30" s="33" customFormat="true" ht="22.5" hidden="false" customHeight="true" outlineLevel="0" collapsed="false">
      <c r="A30" s="49"/>
      <c r="B30" s="60"/>
      <c r="C30" s="51"/>
      <c r="D30" s="52"/>
      <c r="G30" s="34"/>
      <c r="H30" s="34"/>
    </row>
    <row r="31" customFormat="false" ht="22.5" hidden="false" customHeight="true" outlineLevel="0" collapsed="false">
      <c r="A31" s="35" t="s">
        <v>99</v>
      </c>
      <c r="B31" s="36" t="s">
        <v>100</v>
      </c>
      <c r="C31" s="37"/>
      <c r="D31" s="38"/>
    </row>
    <row r="32" customFormat="false" ht="22.5" hidden="false" customHeight="true" outlineLevel="0" collapsed="false">
      <c r="A32" s="41" t="s">
        <v>37</v>
      </c>
      <c r="B32" s="42" t="s">
        <v>94</v>
      </c>
      <c r="C32" s="43"/>
      <c r="D32" s="44"/>
    </row>
    <row r="33" customFormat="false" ht="22.5" hidden="false" customHeight="true" outlineLevel="0" collapsed="false">
      <c r="A33" s="41" t="s">
        <v>39</v>
      </c>
      <c r="B33" s="42" t="s">
        <v>101</v>
      </c>
      <c r="C33" s="43"/>
      <c r="D33" s="44"/>
    </row>
    <row r="34" customFormat="false" ht="22.5" hidden="false" customHeight="true" outlineLevel="0" collapsed="false">
      <c r="A34" s="41" t="s">
        <v>102</v>
      </c>
      <c r="B34" s="42" t="s">
        <v>103</v>
      </c>
      <c r="C34" s="43"/>
      <c r="D34" s="44"/>
    </row>
    <row r="35" customFormat="false" ht="22.5" hidden="false" customHeight="true" outlineLevel="0" collapsed="false">
      <c r="A35" s="41" t="s">
        <v>104</v>
      </c>
      <c r="B35" s="42" t="s">
        <v>105</v>
      </c>
      <c r="C35" s="43"/>
      <c r="D35" s="44"/>
    </row>
    <row r="36" customFormat="false" ht="22.5" hidden="false" customHeight="true" outlineLevel="0" collapsed="false">
      <c r="A36" s="41" t="s">
        <v>106</v>
      </c>
      <c r="B36" s="42" t="s">
        <v>80</v>
      </c>
      <c r="C36" s="43"/>
      <c r="D36" s="44"/>
    </row>
    <row r="37" customFormat="false" ht="22.5" hidden="false" customHeight="true" outlineLevel="0" collapsed="false">
      <c r="A37" s="41" t="s">
        <v>107</v>
      </c>
      <c r="B37" s="42" t="s">
        <v>81</v>
      </c>
      <c r="C37" s="43"/>
      <c r="D37" s="44"/>
    </row>
    <row r="38" customFormat="false" ht="22.5" hidden="false" customHeight="true" outlineLevel="0" collapsed="false">
      <c r="A38" s="41" t="s">
        <v>108</v>
      </c>
      <c r="B38" s="42" t="s">
        <v>82</v>
      </c>
      <c r="C38" s="43"/>
      <c r="D38" s="44"/>
    </row>
    <row r="39" customFormat="false" ht="22.5" hidden="false" customHeight="true" outlineLevel="0" collapsed="false">
      <c r="A39" s="45" t="s">
        <v>109</v>
      </c>
      <c r="B39" s="46" t="s">
        <v>44</v>
      </c>
      <c r="C39" s="47"/>
      <c r="D39" s="48"/>
    </row>
    <row r="40" s="33" customFormat="true" ht="22.5" hidden="false" customHeight="true" outlineLevel="0" collapsed="false">
      <c r="A40" s="49"/>
      <c r="B40" s="60"/>
      <c r="C40" s="51"/>
      <c r="D40" s="52"/>
      <c r="G40" s="34"/>
      <c r="H40" s="34"/>
    </row>
    <row r="41" customFormat="false" ht="22.5" hidden="false" customHeight="true" outlineLevel="0" collapsed="false">
      <c r="A41" s="53" t="s">
        <v>110</v>
      </c>
      <c r="B41" s="54" t="s">
        <v>111</v>
      </c>
      <c r="C41" s="37"/>
      <c r="D41" s="38"/>
    </row>
    <row r="42" customFormat="false" ht="22.5" hidden="false" customHeight="true" outlineLevel="0" collapsed="false">
      <c r="A42" s="55" t="s">
        <v>41</v>
      </c>
      <c r="B42" s="56" t="s">
        <v>94</v>
      </c>
      <c r="C42" s="43"/>
      <c r="D42" s="44"/>
    </row>
    <row r="43" customFormat="false" ht="22.5" hidden="false" customHeight="true" outlineLevel="0" collapsed="false">
      <c r="A43" s="55" t="s">
        <v>43</v>
      </c>
      <c r="B43" s="56" t="s">
        <v>101</v>
      </c>
      <c r="C43" s="43"/>
      <c r="D43" s="44"/>
    </row>
    <row r="44" customFormat="false" ht="22.5" hidden="false" customHeight="true" outlineLevel="0" collapsed="false">
      <c r="A44" s="55" t="s">
        <v>112</v>
      </c>
      <c r="B44" s="56" t="s">
        <v>103</v>
      </c>
      <c r="C44" s="43"/>
      <c r="D44" s="44"/>
    </row>
    <row r="45" customFormat="false" ht="22.5" hidden="false" customHeight="true" outlineLevel="0" collapsed="false">
      <c r="A45" s="55" t="s">
        <v>113</v>
      </c>
      <c r="B45" s="56" t="s">
        <v>105</v>
      </c>
      <c r="C45" s="43"/>
      <c r="D45" s="44"/>
    </row>
    <row r="46" customFormat="false" ht="22.5" hidden="false" customHeight="true" outlineLevel="0" collapsed="false">
      <c r="A46" s="55" t="s">
        <v>114</v>
      </c>
      <c r="B46" s="56" t="s">
        <v>80</v>
      </c>
      <c r="C46" s="43"/>
      <c r="D46" s="44"/>
    </row>
    <row r="47" customFormat="false" ht="22.5" hidden="false" customHeight="true" outlineLevel="0" collapsed="false">
      <c r="A47" s="55" t="s">
        <v>115</v>
      </c>
      <c r="B47" s="56" t="s">
        <v>81</v>
      </c>
      <c r="C47" s="43"/>
      <c r="D47" s="44"/>
    </row>
    <row r="48" customFormat="false" ht="22.5" hidden="false" customHeight="true" outlineLevel="0" collapsed="false">
      <c r="A48" s="55" t="s">
        <v>116</v>
      </c>
      <c r="B48" s="56" t="s">
        <v>82</v>
      </c>
      <c r="C48" s="43"/>
      <c r="D48" s="44"/>
    </row>
    <row r="49" customFormat="false" ht="22.5" hidden="false" customHeight="true" outlineLevel="0" collapsed="false">
      <c r="A49" s="55" t="s">
        <v>117</v>
      </c>
      <c r="B49" s="57" t="s">
        <v>44</v>
      </c>
      <c r="C49" s="43"/>
      <c r="D49" s="44"/>
    </row>
    <row r="50" customFormat="false" ht="22.5" hidden="false" customHeight="true" outlineLevel="0" collapsed="false">
      <c r="A50" s="58" t="s">
        <v>118</v>
      </c>
      <c r="B50" s="59" t="s">
        <v>91</v>
      </c>
      <c r="C50" s="47"/>
      <c r="D50" s="48"/>
    </row>
    <row r="57" customFormat="false" ht="22.5" hidden="false" customHeight="true" outlineLevel="0" collapsed="false">
      <c r="B57" s="61"/>
      <c r="C57" s="61"/>
    </row>
    <row r="58" customFormat="false" ht="22.5" hidden="false" customHeight="true" outlineLevel="0" collapsed="false">
      <c r="A58" s="62"/>
      <c r="B58" s="63"/>
      <c r="C58" s="63"/>
      <c r="D58" s="32"/>
    </row>
  </sheetData>
  <sheetProtection sheet="true" password="e4d2" objects="true" scenarios="true"/>
  <printOptions headings="false" gridLines="false" gridLinesSet="true" horizontalCentered="false" verticalCentered="false"/>
  <pageMargins left="0.7" right="0.7" top="0.7875" bottom="0.7875" header="0.3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&amp;CConvertibel | Detachable Notebook</oddHeader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1.25" zeroHeight="false" outlineLevelRow="0" outlineLevelCol="0"/>
  <cols>
    <col collapsed="false" customWidth="true" hidden="false" outlineLevel="0" max="1" min="1" style="64" width="6.14"/>
    <col collapsed="false" customWidth="true" hidden="false" outlineLevel="0" max="2" min="2" style="65" width="65.57"/>
    <col collapsed="false" customWidth="true" hidden="false" outlineLevel="0" max="3" min="3" style="23" width="28.29"/>
    <col collapsed="false" customWidth="true" hidden="false" outlineLevel="0" max="4" min="4" style="51" width="24.42"/>
    <col collapsed="false" customWidth="true" hidden="false" outlineLevel="0" max="5" min="5" style="66" width="19.86"/>
    <col collapsed="false" customWidth="true" hidden="false" outlineLevel="0" max="6" min="6" style="65" width="19.57"/>
    <col collapsed="false" customWidth="true" hidden="false" outlineLevel="0" max="7" min="7" style="65" width="6.71"/>
    <col collapsed="false" customWidth="true" hidden="false" outlineLevel="0" max="8" min="8" style="65" width="9.42"/>
    <col collapsed="false" customWidth="true" hidden="false" outlineLevel="0" max="9" min="9" style="65" width="8.57"/>
    <col collapsed="false" customWidth="true" hidden="false" outlineLevel="0" max="10" min="10" style="65" width="9.42"/>
    <col collapsed="false" customWidth="true" hidden="false" outlineLevel="0" max="11" min="11" style="51" width="16"/>
    <col collapsed="false" customWidth="true" hidden="false" outlineLevel="0" max="12" min="12" style="51" width="8.15"/>
    <col collapsed="false" customWidth="false" hidden="false" outlineLevel="0" max="16384" min="13" style="65" width="11.43"/>
  </cols>
  <sheetData>
    <row r="1" customFormat="false" ht="19.4" hidden="false" customHeight="false" outlineLevel="0" collapsed="false">
      <c r="A1" s="67" t="s">
        <v>70</v>
      </c>
      <c r="B1" s="68" t="s">
        <v>71</v>
      </c>
      <c r="C1" s="69" t="s">
        <v>119</v>
      </c>
      <c r="D1" s="70" t="s">
        <v>120</v>
      </c>
      <c r="E1" s="71" t="s">
        <v>121</v>
      </c>
      <c r="F1" s="72" t="s">
        <v>122</v>
      </c>
    </row>
    <row r="2" s="31" customFormat="true" ht="11.25" hidden="false" customHeight="true" outlineLevel="0" collapsed="false">
      <c r="A2" s="73" t="s">
        <v>74</v>
      </c>
      <c r="B2" s="74" t="str">
        <f aca="false">Einzelpreise!B3</f>
        <v>Drucker Tinte Farbe</v>
      </c>
      <c r="C2" s="75"/>
      <c r="D2" s="76" t="n">
        <v>50</v>
      </c>
      <c r="E2" s="77" t="n">
        <f aca="false">Einzelpreise!D3</f>
        <v>0</v>
      </c>
      <c r="F2" s="78" t="n">
        <f aca="false">D2*E2</f>
        <v>0</v>
      </c>
      <c r="K2" s="79"/>
      <c r="L2" s="79"/>
    </row>
    <row r="3" s="31" customFormat="true" ht="11.25" hidden="false" customHeight="true" outlineLevel="0" collapsed="false">
      <c r="A3" s="73" t="s">
        <v>123</v>
      </c>
      <c r="B3" s="80" t="s">
        <v>44</v>
      </c>
      <c r="C3" s="75"/>
      <c r="D3" s="76" t="n">
        <f aca="false">D2</f>
        <v>50</v>
      </c>
      <c r="E3" s="77" t="n">
        <f aca="false">Einzelpreise!D11</f>
        <v>0</v>
      </c>
      <c r="F3" s="78" t="n">
        <f aca="false">D3*E3</f>
        <v>0</v>
      </c>
      <c r="K3" s="79"/>
      <c r="L3" s="79"/>
    </row>
    <row r="4" customFormat="false" ht="11.25" hidden="false" customHeight="true" outlineLevel="0" collapsed="false">
      <c r="A4" s="81" t="s">
        <v>124</v>
      </c>
      <c r="B4" s="82" t="s">
        <v>125</v>
      </c>
      <c r="C4" s="83"/>
      <c r="D4" s="84" t="n">
        <v>18000</v>
      </c>
      <c r="E4" s="85"/>
      <c r="F4" s="86"/>
    </row>
    <row r="5" customFormat="false" ht="11.25" hidden="false" customHeight="true" outlineLevel="0" collapsed="false">
      <c r="A5" s="81" t="s">
        <v>126</v>
      </c>
      <c r="B5" s="82" t="s">
        <v>127</v>
      </c>
      <c r="C5" s="83"/>
      <c r="D5" s="87"/>
      <c r="E5" s="85"/>
      <c r="F5" s="86"/>
    </row>
    <row r="6" customFormat="false" ht="11.25" hidden="false" customHeight="true" outlineLevel="0" collapsed="false">
      <c r="A6" s="81" t="s">
        <v>128</v>
      </c>
      <c r="B6" s="82" t="s">
        <v>129</v>
      </c>
      <c r="C6" s="88"/>
      <c r="D6" s="84" t="n">
        <f aca="false">D4-C6</f>
        <v>18000</v>
      </c>
      <c r="E6" s="85"/>
      <c r="F6" s="86"/>
    </row>
    <row r="7" customFormat="false" ht="11.25" hidden="false" customHeight="true" outlineLevel="0" collapsed="false">
      <c r="A7" s="81" t="s">
        <v>130</v>
      </c>
      <c r="B7" s="82" t="s">
        <v>131</v>
      </c>
      <c r="C7" s="88"/>
      <c r="D7" s="84" t="n">
        <f aca="false">D4-C7</f>
        <v>18000</v>
      </c>
      <c r="E7" s="85"/>
      <c r="F7" s="86"/>
    </row>
    <row r="8" customFormat="false" ht="11.25" hidden="false" customHeight="true" outlineLevel="0" collapsed="false">
      <c r="A8" s="81" t="s">
        <v>132</v>
      </c>
      <c r="B8" s="82" t="s">
        <v>133</v>
      </c>
      <c r="C8" s="88"/>
      <c r="D8" s="84" t="n">
        <f aca="false">D4-C8</f>
        <v>18000</v>
      </c>
      <c r="E8" s="85"/>
      <c r="F8" s="86"/>
    </row>
    <row r="9" customFormat="false" ht="11.25" hidden="false" customHeight="true" outlineLevel="0" collapsed="false">
      <c r="A9" s="81" t="s">
        <v>134</v>
      </c>
      <c r="B9" s="82" t="s">
        <v>135</v>
      </c>
      <c r="C9" s="88"/>
      <c r="D9" s="84" t="n">
        <f aca="false">D4-C9</f>
        <v>18000</v>
      </c>
      <c r="E9" s="85"/>
      <c r="F9" s="86"/>
    </row>
    <row r="10" customFormat="false" ht="11.25" hidden="false" customHeight="true" outlineLevel="0" collapsed="false">
      <c r="A10" s="81" t="s">
        <v>136</v>
      </c>
      <c r="B10" s="89" t="s">
        <v>137</v>
      </c>
      <c r="C10" s="90"/>
      <c r="D10" s="87"/>
      <c r="E10" s="85"/>
      <c r="F10" s="86"/>
    </row>
    <row r="11" customFormat="false" ht="11.25" hidden="false" customHeight="true" outlineLevel="0" collapsed="false">
      <c r="A11" s="81" t="s">
        <v>138</v>
      </c>
      <c r="B11" s="82" t="s">
        <v>139</v>
      </c>
      <c r="C11" s="88"/>
      <c r="D11" s="84" t="n">
        <f aca="false">IF(C11=0,0,D4-C11)</f>
        <v>0</v>
      </c>
      <c r="E11" s="85"/>
      <c r="F11" s="86"/>
    </row>
    <row r="12" customFormat="false" ht="11.25" hidden="false" customHeight="true" outlineLevel="0" collapsed="false">
      <c r="A12" s="81" t="s">
        <v>140</v>
      </c>
      <c r="B12" s="82" t="s">
        <v>141</v>
      </c>
      <c r="C12" s="88"/>
      <c r="D12" s="84" t="n">
        <f aca="false">IF(C12=0,0,D4-C12)</f>
        <v>0</v>
      </c>
      <c r="E12" s="85"/>
      <c r="F12" s="86"/>
    </row>
    <row r="13" customFormat="false" ht="11.25" hidden="false" customHeight="true" outlineLevel="0" collapsed="false">
      <c r="A13" s="81" t="s">
        <v>142</v>
      </c>
      <c r="B13" s="82" t="s">
        <v>143</v>
      </c>
      <c r="C13" s="88"/>
      <c r="D13" s="84" t="n">
        <f aca="false">IF(C13=0,0,D4-C13)</f>
        <v>0</v>
      </c>
      <c r="E13" s="85"/>
      <c r="F13" s="86"/>
    </row>
    <row r="14" customFormat="false" ht="11.25" hidden="false" customHeight="true" outlineLevel="0" collapsed="false">
      <c r="A14" s="81" t="s">
        <v>10</v>
      </c>
      <c r="B14" s="82" t="s">
        <v>144</v>
      </c>
      <c r="C14" s="83"/>
      <c r="D14" s="87" t="s">
        <v>145</v>
      </c>
      <c r="E14" s="85"/>
      <c r="F14" s="86"/>
    </row>
    <row r="15" customFormat="false" ht="11.25" hidden="false" customHeight="true" outlineLevel="0" collapsed="false">
      <c r="A15" s="81" t="s">
        <v>13</v>
      </c>
      <c r="B15" s="82" t="s">
        <v>129</v>
      </c>
      <c r="C15" s="88"/>
      <c r="D15" s="84" t="e">
        <f aca="false">ROUND(D6/C15,1)</f>
        <v>#DIV/0!</v>
      </c>
      <c r="E15" s="77" t="n">
        <f aca="false">Einzelpreise!D4</f>
        <v>0</v>
      </c>
      <c r="F15" s="86" t="e">
        <f aca="false">D15*E15</f>
        <v>#DIV/0!</v>
      </c>
    </row>
    <row r="16" customFormat="false" ht="11.25" hidden="false" customHeight="true" outlineLevel="0" collapsed="false">
      <c r="A16" s="81" t="s">
        <v>15</v>
      </c>
      <c r="B16" s="82" t="s">
        <v>131</v>
      </c>
      <c r="C16" s="88"/>
      <c r="D16" s="84" t="e">
        <f aca="false">ROUND(D7/C16,1)</f>
        <v>#DIV/0!</v>
      </c>
      <c r="E16" s="77" t="n">
        <f aca="false">Einzelpreise!D5</f>
        <v>0</v>
      </c>
      <c r="F16" s="86" t="e">
        <f aca="false">D16*E16</f>
        <v>#DIV/0!</v>
      </c>
    </row>
    <row r="17" customFormat="false" ht="11.25" hidden="false" customHeight="true" outlineLevel="0" collapsed="false">
      <c r="A17" s="81" t="s">
        <v>17</v>
      </c>
      <c r="B17" s="82" t="s">
        <v>133</v>
      </c>
      <c r="C17" s="88"/>
      <c r="D17" s="84" t="e">
        <f aca="false">ROUND(D8/C17,1)</f>
        <v>#DIV/0!</v>
      </c>
      <c r="E17" s="77" t="n">
        <f aca="false">Einzelpreise!D6</f>
        <v>0</v>
      </c>
      <c r="F17" s="86" t="e">
        <f aca="false">D17*E17</f>
        <v>#DIV/0!</v>
      </c>
    </row>
    <row r="18" customFormat="false" ht="11.25" hidden="false" customHeight="true" outlineLevel="0" collapsed="false">
      <c r="A18" s="81" t="s">
        <v>19</v>
      </c>
      <c r="B18" s="82" t="s">
        <v>135</v>
      </c>
      <c r="C18" s="88"/>
      <c r="D18" s="84" t="e">
        <f aca="false">ROUND(D9/C18,1)</f>
        <v>#DIV/0!</v>
      </c>
      <c r="E18" s="77" t="n">
        <f aca="false">Einzelpreise!D7</f>
        <v>0</v>
      </c>
      <c r="F18" s="86" t="e">
        <f aca="false">D18*E18</f>
        <v>#DIV/0!</v>
      </c>
    </row>
    <row r="19" customFormat="false" ht="11.25" hidden="false" customHeight="true" outlineLevel="0" collapsed="false">
      <c r="A19" s="81" t="s">
        <v>21</v>
      </c>
      <c r="B19" s="89" t="s">
        <v>146</v>
      </c>
      <c r="C19" s="90"/>
      <c r="D19" s="87"/>
      <c r="E19" s="85"/>
      <c r="F19" s="86"/>
    </row>
    <row r="20" customFormat="false" ht="11.25" hidden="false" customHeight="true" outlineLevel="0" collapsed="false">
      <c r="A20" s="81" t="s">
        <v>23</v>
      </c>
      <c r="B20" s="82" t="s">
        <v>139</v>
      </c>
      <c r="C20" s="91"/>
      <c r="D20" s="84" t="n">
        <f aca="false">IF(D11&lt;=0,0, ROUND(D11/C20,1))</f>
        <v>0</v>
      </c>
      <c r="E20" s="77" t="n">
        <f aca="false">Einzelpreise!D8</f>
        <v>0</v>
      </c>
      <c r="F20" s="86" t="n">
        <f aca="false">D20*E20</f>
        <v>0</v>
      </c>
    </row>
    <row r="21" customFormat="false" ht="11.25" hidden="false" customHeight="true" outlineLevel="0" collapsed="false">
      <c r="A21" s="81" t="s">
        <v>25</v>
      </c>
      <c r="B21" s="82" t="s">
        <v>141</v>
      </c>
      <c r="C21" s="91"/>
      <c r="D21" s="84" t="n">
        <f aca="false">IF(D12&lt;=0,0, ROUND(D12/C21,1))</f>
        <v>0</v>
      </c>
      <c r="E21" s="77" t="n">
        <f aca="false">Einzelpreise!D9</f>
        <v>0</v>
      </c>
      <c r="F21" s="86" t="n">
        <f aca="false">D21*E21</f>
        <v>0</v>
      </c>
    </row>
    <row r="22" customFormat="false" ht="11.25" hidden="false" customHeight="true" outlineLevel="0" collapsed="false">
      <c r="A22" s="81" t="s">
        <v>27</v>
      </c>
      <c r="B22" s="82" t="s">
        <v>143</v>
      </c>
      <c r="C22" s="91"/>
      <c r="D22" s="84" t="n">
        <f aca="false">IF(D13&lt;=0,0, ROUND(D13/C22,1))</f>
        <v>0</v>
      </c>
      <c r="E22" s="77" t="n">
        <f aca="false">Einzelpreise!D10</f>
        <v>0</v>
      </c>
      <c r="F22" s="86" t="n">
        <f aca="false">D22*E22</f>
        <v>0</v>
      </c>
    </row>
    <row r="23" customFormat="false" ht="11.25" hidden="false" customHeight="true" outlineLevel="0" collapsed="false">
      <c r="A23" s="92" t="s">
        <v>147</v>
      </c>
      <c r="B23" s="93" t="s">
        <v>148</v>
      </c>
      <c r="C23" s="94"/>
      <c r="D23" s="95"/>
      <c r="E23" s="96" t="e">
        <f aca="false">SUM(F15:F22)</f>
        <v>#DIV/0!</v>
      </c>
      <c r="F23" s="97" t="e">
        <f aca="false">SUM(F15:F22)*D2</f>
        <v>#DIV/0!</v>
      </c>
    </row>
    <row r="24" customFormat="false" ht="11.25" hidden="false" customHeight="true" outlineLevel="0" collapsed="false">
      <c r="A24" s="98"/>
      <c r="B24" s="99"/>
      <c r="C24" s="100"/>
      <c r="D24" s="101"/>
      <c r="E24" s="102"/>
      <c r="F24" s="102"/>
    </row>
    <row r="25" s="31" customFormat="true" ht="11.25" hidden="false" customHeight="true" outlineLevel="0" collapsed="false">
      <c r="A25" s="67" t="s">
        <v>83</v>
      </c>
      <c r="B25" s="103" t="str">
        <f aca="false">Einzelpreise!B13</f>
        <v>Drucker Tinte Farbe MFP</v>
      </c>
      <c r="C25" s="104"/>
      <c r="D25" s="105" t="n">
        <v>500</v>
      </c>
      <c r="E25" s="106" t="n">
        <f aca="false">Einzelpreise!D13</f>
        <v>0</v>
      </c>
      <c r="F25" s="107" t="n">
        <f aca="false">D25*E25</f>
        <v>0</v>
      </c>
      <c r="K25" s="79"/>
      <c r="L25" s="79"/>
    </row>
    <row r="26" customFormat="false" ht="11.25" hidden="false" customHeight="true" outlineLevel="0" collapsed="false">
      <c r="A26" s="73" t="s">
        <v>149</v>
      </c>
      <c r="B26" s="80" t="s">
        <v>44</v>
      </c>
      <c r="C26" s="83"/>
      <c r="D26" s="76" t="n">
        <f aca="false">D25</f>
        <v>500</v>
      </c>
      <c r="E26" s="108"/>
      <c r="F26" s="78" t="n">
        <f aca="false">D26*E26</f>
        <v>0</v>
      </c>
    </row>
    <row r="27" s="31" customFormat="true" ht="11.25" hidden="false" customHeight="true" outlineLevel="0" collapsed="false">
      <c r="A27" s="73"/>
      <c r="B27" s="109" t="s">
        <v>150</v>
      </c>
      <c r="C27" s="88"/>
      <c r="D27" s="76" t="n">
        <f aca="false">ROUND(D25/5,0)</f>
        <v>100</v>
      </c>
      <c r="E27" s="77" t="n">
        <f aca="false">Einzelpreise!D22</f>
        <v>0</v>
      </c>
      <c r="F27" s="78"/>
      <c r="K27" s="79"/>
      <c r="L27" s="79"/>
    </row>
    <row r="28" customFormat="false" ht="11.25" hidden="false" customHeight="true" outlineLevel="0" collapsed="false">
      <c r="A28" s="81" t="s">
        <v>151</v>
      </c>
      <c r="B28" s="82" t="s">
        <v>125</v>
      </c>
      <c r="C28" s="83"/>
      <c r="D28" s="84" t="n">
        <v>108000</v>
      </c>
      <c r="E28" s="85"/>
      <c r="F28" s="86"/>
    </row>
    <row r="29" customFormat="false" ht="11.25" hidden="false" customHeight="true" outlineLevel="0" collapsed="false">
      <c r="A29" s="81" t="s">
        <v>152</v>
      </c>
      <c r="B29" s="82" t="s">
        <v>127</v>
      </c>
      <c r="C29" s="83"/>
      <c r="D29" s="87"/>
      <c r="E29" s="85"/>
      <c r="F29" s="86"/>
    </row>
    <row r="30" customFormat="false" ht="11.25" hidden="false" customHeight="true" outlineLevel="0" collapsed="false">
      <c r="A30" s="81" t="s">
        <v>153</v>
      </c>
      <c r="B30" s="82" t="s">
        <v>129</v>
      </c>
      <c r="C30" s="88"/>
      <c r="D30" s="84" t="n">
        <f aca="false">D28-C30</f>
        <v>108000</v>
      </c>
      <c r="E30" s="85"/>
      <c r="F30" s="86"/>
    </row>
    <row r="31" customFormat="false" ht="11.25" hidden="false" customHeight="true" outlineLevel="0" collapsed="false">
      <c r="A31" s="81" t="s">
        <v>154</v>
      </c>
      <c r="B31" s="82" t="s">
        <v>131</v>
      </c>
      <c r="C31" s="88"/>
      <c r="D31" s="84" t="n">
        <f aca="false">D28-C31</f>
        <v>108000</v>
      </c>
      <c r="E31" s="85"/>
      <c r="F31" s="86"/>
    </row>
    <row r="32" customFormat="false" ht="11.25" hidden="false" customHeight="true" outlineLevel="0" collapsed="false">
      <c r="A32" s="81" t="s">
        <v>155</v>
      </c>
      <c r="B32" s="82" t="s">
        <v>133</v>
      </c>
      <c r="C32" s="88"/>
      <c r="D32" s="84" t="n">
        <f aca="false">D28-C32</f>
        <v>108000</v>
      </c>
      <c r="E32" s="85"/>
      <c r="F32" s="86"/>
    </row>
    <row r="33" customFormat="false" ht="11.25" hidden="false" customHeight="true" outlineLevel="0" collapsed="false">
      <c r="A33" s="81" t="s">
        <v>156</v>
      </c>
      <c r="B33" s="82" t="s">
        <v>135</v>
      </c>
      <c r="C33" s="88"/>
      <c r="D33" s="84" t="n">
        <f aca="false">D28-C33</f>
        <v>108000</v>
      </c>
      <c r="E33" s="85"/>
      <c r="F33" s="86"/>
    </row>
    <row r="34" customFormat="false" ht="11.25" hidden="false" customHeight="true" outlineLevel="0" collapsed="false">
      <c r="A34" s="81" t="s">
        <v>157</v>
      </c>
      <c r="B34" s="89" t="s">
        <v>137</v>
      </c>
      <c r="C34" s="90"/>
      <c r="D34" s="87"/>
      <c r="E34" s="85"/>
      <c r="F34" s="86"/>
    </row>
    <row r="35" customFormat="false" ht="11.25" hidden="false" customHeight="true" outlineLevel="0" collapsed="false">
      <c r="A35" s="81" t="s">
        <v>158</v>
      </c>
      <c r="B35" s="82" t="s">
        <v>139</v>
      </c>
      <c r="C35" s="88"/>
      <c r="D35" s="84" t="n">
        <f aca="false">IF(C35=0,0,D28-C35)</f>
        <v>0</v>
      </c>
      <c r="E35" s="85"/>
      <c r="F35" s="86"/>
    </row>
    <row r="36" customFormat="false" ht="11.25" hidden="false" customHeight="true" outlineLevel="0" collapsed="false">
      <c r="A36" s="81" t="s">
        <v>159</v>
      </c>
      <c r="B36" s="82" t="s">
        <v>141</v>
      </c>
      <c r="C36" s="88"/>
      <c r="D36" s="84" t="n">
        <f aca="false">IF(C36=0,0,D28-C36)</f>
        <v>0</v>
      </c>
      <c r="E36" s="85"/>
      <c r="F36" s="86"/>
    </row>
    <row r="37" customFormat="false" ht="11.25" hidden="false" customHeight="true" outlineLevel="0" collapsed="false">
      <c r="A37" s="81" t="s">
        <v>160</v>
      </c>
      <c r="B37" s="82" t="s">
        <v>143</v>
      </c>
      <c r="C37" s="88"/>
      <c r="D37" s="84" t="n">
        <f aca="false">IF(C37=0,0,D28-C37)</f>
        <v>0</v>
      </c>
      <c r="E37" s="85"/>
      <c r="F37" s="86"/>
      <c r="I37" s="110"/>
    </row>
    <row r="38" customFormat="false" ht="11.25" hidden="false" customHeight="true" outlineLevel="0" collapsed="false">
      <c r="A38" s="81" t="s">
        <v>29</v>
      </c>
      <c r="B38" s="82" t="s">
        <v>144</v>
      </c>
      <c r="C38" s="83"/>
      <c r="D38" s="87" t="s">
        <v>145</v>
      </c>
      <c r="E38" s="85"/>
      <c r="F38" s="86"/>
      <c r="I38" s="110"/>
    </row>
    <row r="39" customFormat="false" ht="11.25" hidden="false" customHeight="true" outlineLevel="0" collapsed="false">
      <c r="A39" s="81" t="s">
        <v>31</v>
      </c>
      <c r="B39" s="82" t="s">
        <v>129</v>
      </c>
      <c r="C39" s="88"/>
      <c r="D39" s="84" t="e">
        <f aca="false">ROUND(D30/C39,1)</f>
        <v>#DIV/0!</v>
      </c>
      <c r="E39" s="77" t="n">
        <f aca="false">Einzelpreise!D14</f>
        <v>0</v>
      </c>
      <c r="F39" s="86" t="e">
        <f aca="false">D39*E39</f>
        <v>#DIV/0!</v>
      </c>
      <c r="I39" s="110"/>
    </row>
    <row r="40" customFormat="false" ht="11.25" hidden="false" customHeight="true" outlineLevel="0" collapsed="false">
      <c r="A40" s="81" t="s">
        <v>33</v>
      </c>
      <c r="B40" s="82" t="s">
        <v>131</v>
      </c>
      <c r="C40" s="88"/>
      <c r="D40" s="84" t="e">
        <f aca="false">ROUND(D31/C40,1)</f>
        <v>#DIV/0!</v>
      </c>
      <c r="E40" s="111" t="n">
        <f aca="false">Einzelpreise!D15</f>
        <v>0</v>
      </c>
      <c r="F40" s="86" t="e">
        <f aca="false">D40*E40</f>
        <v>#DIV/0!</v>
      </c>
      <c r="I40" s="110"/>
    </row>
    <row r="41" customFormat="false" ht="11.25" hidden="false" customHeight="true" outlineLevel="0" collapsed="false">
      <c r="A41" s="81" t="s">
        <v>85</v>
      </c>
      <c r="B41" s="82" t="s">
        <v>133</v>
      </c>
      <c r="C41" s="88"/>
      <c r="D41" s="84" t="e">
        <f aca="false">ROUND(D32/C41,1)</f>
        <v>#DIV/0!</v>
      </c>
      <c r="E41" s="111" t="n">
        <f aca="false">Einzelpreise!D16</f>
        <v>0</v>
      </c>
      <c r="F41" s="86" t="e">
        <f aca="false">D41*E41</f>
        <v>#DIV/0!</v>
      </c>
      <c r="I41" s="110"/>
    </row>
    <row r="42" customFormat="false" ht="11.25" hidden="false" customHeight="true" outlineLevel="0" collapsed="false">
      <c r="A42" s="81" t="s">
        <v>86</v>
      </c>
      <c r="B42" s="82" t="s">
        <v>135</v>
      </c>
      <c r="C42" s="88"/>
      <c r="D42" s="84" t="e">
        <f aca="false">ROUND(D33/C42,1)</f>
        <v>#DIV/0!</v>
      </c>
      <c r="E42" s="111" t="n">
        <f aca="false">Einzelpreise!D17</f>
        <v>0</v>
      </c>
      <c r="F42" s="86" t="e">
        <f aca="false">D42*E42</f>
        <v>#DIV/0!</v>
      </c>
      <c r="I42" s="110"/>
    </row>
    <row r="43" customFormat="false" ht="11.25" hidden="false" customHeight="true" outlineLevel="0" collapsed="false">
      <c r="A43" s="81" t="s">
        <v>87</v>
      </c>
      <c r="B43" s="89" t="s">
        <v>146</v>
      </c>
      <c r="C43" s="90"/>
      <c r="D43" s="87"/>
      <c r="E43" s="85"/>
      <c r="F43" s="86"/>
      <c r="I43" s="110"/>
    </row>
    <row r="44" customFormat="false" ht="11.25" hidden="false" customHeight="true" outlineLevel="0" collapsed="false">
      <c r="A44" s="81" t="s">
        <v>88</v>
      </c>
      <c r="B44" s="82" t="s">
        <v>139</v>
      </c>
      <c r="C44" s="91"/>
      <c r="D44" s="84" t="n">
        <f aca="false">IF(D35&lt;=0,0, ROUND(D35/C44,1))</f>
        <v>0</v>
      </c>
      <c r="E44" s="77" t="n">
        <f aca="false">Einzelpreise!D18</f>
        <v>0</v>
      </c>
      <c r="F44" s="86" t="n">
        <f aca="false">D44*E44</f>
        <v>0</v>
      </c>
      <c r="I44" s="110"/>
    </row>
    <row r="45" customFormat="false" ht="11.25" hidden="false" customHeight="true" outlineLevel="0" collapsed="false">
      <c r="A45" s="81" t="s">
        <v>89</v>
      </c>
      <c r="B45" s="82" t="s">
        <v>141</v>
      </c>
      <c r="C45" s="91"/>
      <c r="D45" s="84" t="n">
        <f aca="false">IF(D36&lt;=0,0, ROUND(D36/C45,1))</f>
        <v>0</v>
      </c>
      <c r="E45" s="77" t="n">
        <f aca="false">Einzelpreise!D19</f>
        <v>0</v>
      </c>
      <c r="F45" s="86" t="n">
        <f aca="false">D45*E45</f>
        <v>0</v>
      </c>
      <c r="I45" s="110"/>
    </row>
    <row r="46" customFormat="false" ht="11.25" hidden="false" customHeight="true" outlineLevel="0" collapsed="false">
      <c r="A46" s="81" t="s">
        <v>90</v>
      </c>
      <c r="B46" s="82" t="s">
        <v>143</v>
      </c>
      <c r="C46" s="91"/>
      <c r="D46" s="84" t="n">
        <f aca="false">IF(D37&lt;=0,0, ROUND(D37/C46,1))</f>
        <v>0</v>
      </c>
      <c r="E46" s="77" t="n">
        <f aca="false">Einzelpreise!D20</f>
        <v>0</v>
      </c>
      <c r="F46" s="86" t="n">
        <f aca="false">D46*E46</f>
        <v>0</v>
      </c>
      <c r="I46" s="110"/>
    </row>
    <row r="47" customFormat="false" ht="11.25" hidden="false" customHeight="true" outlineLevel="0" collapsed="false">
      <c r="A47" s="92" t="s">
        <v>161</v>
      </c>
      <c r="B47" s="112" t="s">
        <v>148</v>
      </c>
      <c r="C47" s="113"/>
      <c r="D47" s="114"/>
      <c r="E47" s="96" t="e">
        <f aca="false">SUM(F39:F46)</f>
        <v>#DIV/0!</v>
      </c>
      <c r="F47" s="97" t="e">
        <f aca="false">SUM(F39:F46)*D25</f>
        <v>#DIV/0!</v>
      </c>
      <c r="I47" s="110"/>
    </row>
    <row r="48" customFormat="false" ht="11.25" hidden="false" customHeight="true" outlineLevel="0" collapsed="false">
      <c r="A48" s="98"/>
      <c r="B48" s="99"/>
      <c r="C48" s="100"/>
      <c r="D48" s="101"/>
      <c r="E48" s="102"/>
      <c r="F48" s="102"/>
      <c r="I48" s="110"/>
    </row>
    <row r="49" s="31" customFormat="true" ht="11.25" hidden="false" customHeight="true" outlineLevel="0" collapsed="false">
      <c r="A49" s="67" t="s">
        <v>92</v>
      </c>
      <c r="B49" s="103" t="str">
        <f aca="false">Einzelpreise!B24</f>
        <v>Drucker Laser SW</v>
      </c>
      <c r="C49" s="104"/>
      <c r="D49" s="105" t="n">
        <v>350</v>
      </c>
      <c r="E49" s="106" t="n">
        <f aca="false">Einzelpreise!D24</f>
        <v>0</v>
      </c>
      <c r="F49" s="107" t="n">
        <f aca="false">D49*E49</f>
        <v>0</v>
      </c>
      <c r="I49" s="115"/>
      <c r="K49" s="79"/>
      <c r="L49" s="79"/>
    </row>
    <row r="50" customFormat="false" ht="11.25" hidden="false" customHeight="true" outlineLevel="0" collapsed="false">
      <c r="A50" s="73" t="s">
        <v>162</v>
      </c>
      <c r="B50" s="80" t="s">
        <v>44</v>
      </c>
      <c r="C50" s="83"/>
      <c r="D50" s="76" t="n">
        <f aca="false">D49</f>
        <v>350</v>
      </c>
      <c r="E50" s="108" t="n">
        <f aca="false">Einzelpreise!D29</f>
        <v>0</v>
      </c>
      <c r="F50" s="78" t="n">
        <f aca="false">D50*E50</f>
        <v>0</v>
      </c>
    </row>
    <row r="51" customFormat="false" ht="11.25" hidden="false" customHeight="true" outlineLevel="0" collapsed="false">
      <c r="A51" s="81" t="s">
        <v>163</v>
      </c>
      <c r="B51" s="82" t="s">
        <v>125</v>
      </c>
      <c r="C51" s="83"/>
      <c r="D51" s="84" t="n">
        <v>18000</v>
      </c>
      <c r="E51" s="85"/>
      <c r="F51" s="86"/>
    </row>
    <row r="52" customFormat="false" ht="11.25" hidden="false" customHeight="true" outlineLevel="0" collapsed="false">
      <c r="A52" s="81" t="s">
        <v>164</v>
      </c>
      <c r="B52" s="82" t="s">
        <v>127</v>
      </c>
      <c r="C52" s="83"/>
      <c r="D52" s="87"/>
      <c r="E52" s="85"/>
      <c r="F52" s="86"/>
    </row>
    <row r="53" customFormat="false" ht="11.25" hidden="false" customHeight="true" outlineLevel="0" collapsed="false">
      <c r="A53" s="81" t="s">
        <v>165</v>
      </c>
      <c r="B53" s="82" t="s">
        <v>129</v>
      </c>
      <c r="C53" s="88"/>
      <c r="D53" s="84" t="n">
        <f aca="false">D51-C53</f>
        <v>18000</v>
      </c>
      <c r="E53" s="85"/>
      <c r="F53" s="86"/>
    </row>
    <row r="54" customFormat="false" ht="11.25" hidden="false" customHeight="true" outlineLevel="0" collapsed="false">
      <c r="A54" s="81" t="s">
        <v>166</v>
      </c>
      <c r="B54" s="89" t="s">
        <v>137</v>
      </c>
      <c r="C54" s="90"/>
      <c r="D54" s="87"/>
      <c r="E54" s="85"/>
      <c r="F54" s="86"/>
    </row>
    <row r="55" customFormat="false" ht="11.25" hidden="false" customHeight="true" outlineLevel="0" collapsed="false">
      <c r="A55" s="81" t="s">
        <v>167</v>
      </c>
      <c r="B55" s="82" t="s">
        <v>139</v>
      </c>
      <c r="C55" s="88"/>
      <c r="D55" s="84" t="n">
        <f aca="false">IF(C55=0,0,D51-C55)</f>
        <v>0</v>
      </c>
      <c r="E55" s="85"/>
      <c r="F55" s="86"/>
    </row>
    <row r="56" customFormat="false" ht="11.25" hidden="false" customHeight="true" outlineLevel="0" collapsed="false">
      <c r="A56" s="81" t="s">
        <v>168</v>
      </c>
      <c r="B56" s="82" t="s">
        <v>141</v>
      </c>
      <c r="C56" s="88"/>
      <c r="D56" s="84" t="n">
        <f aca="false">IF(C56=0,0,D51-C56)</f>
        <v>0</v>
      </c>
      <c r="E56" s="85"/>
      <c r="F56" s="86"/>
    </row>
    <row r="57" customFormat="false" ht="11.25" hidden="false" customHeight="true" outlineLevel="0" collapsed="false">
      <c r="A57" s="81" t="s">
        <v>169</v>
      </c>
      <c r="B57" s="82" t="s">
        <v>143</v>
      </c>
      <c r="C57" s="88"/>
      <c r="D57" s="84" t="n">
        <f aca="false">IF(C57=0,0,D51-C57)</f>
        <v>0</v>
      </c>
      <c r="E57" s="85"/>
      <c r="F57" s="86"/>
    </row>
    <row r="58" customFormat="false" ht="11.25" hidden="false" customHeight="true" outlineLevel="0" collapsed="false">
      <c r="A58" s="81" t="s">
        <v>35</v>
      </c>
      <c r="B58" s="82" t="s">
        <v>144</v>
      </c>
      <c r="C58" s="83"/>
      <c r="D58" s="87" t="s">
        <v>145</v>
      </c>
      <c r="E58" s="85"/>
      <c r="F58" s="86"/>
    </row>
    <row r="59" customFormat="false" ht="11.25" hidden="false" customHeight="true" outlineLevel="0" collapsed="false">
      <c r="A59" s="81" t="s">
        <v>95</v>
      </c>
      <c r="B59" s="82" t="s">
        <v>129</v>
      </c>
      <c r="C59" s="88"/>
      <c r="D59" s="84" t="e">
        <f aca="false">ROUND(D53/C59,1)</f>
        <v>#DIV/0!</v>
      </c>
      <c r="E59" s="77" t="n">
        <f aca="false">Einzelpreise!D25</f>
        <v>0</v>
      </c>
      <c r="F59" s="86" t="e">
        <f aca="false">D59*E59</f>
        <v>#DIV/0!</v>
      </c>
    </row>
    <row r="60" customFormat="false" ht="11.25" hidden="false" customHeight="true" outlineLevel="0" collapsed="false">
      <c r="A60" s="81" t="s">
        <v>170</v>
      </c>
      <c r="B60" s="89" t="s">
        <v>146</v>
      </c>
      <c r="C60" s="90"/>
      <c r="D60" s="87"/>
      <c r="E60" s="85"/>
      <c r="F60" s="86"/>
    </row>
    <row r="61" customFormat="false" ht="11.25" hidden="false" customHeight="true" outlineLevel="0" collapsed="false">
      <c r="A61" s="81" t="s">
        <v>171</v>
      </c>
      <c r="B61" s="82" t="s">
        <v>139</v>
      </c>
      <c r="C61" s="91"/>
      <c r="D61" s="84" t="n">
        <f aca="false">IF(D55&lt;=0,0, ROUND(D55/C61,1))</f>
        <v>0</v>
      </c>
      <c r="E61" s="77" t="n">
        <f aca="false">Einzelpreise!D26</f>
        <v>0</v>
      </c>
      <c r="F61" s="86" t="n">
        <f aca="false">D61*E61</f>
        <v>0</v>
      </c>
    </row>
    <row r="62" customFormat="false" ht="11.25" hidden="false" customHeight="true" outlineLevel="0" collapsed="false">
      <c r="A62" s="81" t="s">
        <v>172</v>
      </c>
      <c r="B62" s="82" t="s">
        <v>141</v>
      </c>
      <c r="C62" s="91"/>
      <c r="D62" s="84" t="n">
        <f aca="false">IF(D56&lt;=0,0, ROUND(D56/C62,1))</f>
        <v>0</v>
      </c>
      <c r="E62" s="77" t="n">
        <f aca="false">Einzelpreise!D27</f>
        <v>0</v>
      </c>
      <c r="F62" s="86" t="n">
        <f aca="false">D62*E62</f>
        <v>0</v>
      </c>
    </row>
    <row r="63" customFormat="false" ht="11.25" hidden="false" customHeight="true" outlineLevel="0" collapsed="false">
      <c r="A63" s="81" t="s">
        <v>173</v>
      </c>
      <c r="B63" s="82" t="s">
        <v>143</v>
      </c>
      <c r="C63" s="91"/>
      <c r="D63" s="84" t="n">
        <f aca="false">IF(D57&lt;=0,0, ROUND(D57/C63,1))</f>
        <v>0</v>
      </c>
      <c r="E63" s="77" t="n">
        <f aca="false">Einzelpreise!D28</f>
        <v>0</v>
      </c>
      <c r="F63" s="86" t="n">
        <f aca="false">D63*E63</f>
        <v>0</v>
      </c>
    </row>
    <row r="64" customFormat="false" ht="11.25" hidden="false" customHeight="true" outlineLevel="0" collapsed="false">
      <c r="A64" s="92" t="s">
        <v>174</v>
      </c>
      <c r="B64" s="112" t="s">
        <v>148</v>
      </c>
      <c r="C64" s="113"/>
      <c r="D64" s="114"/>
      <c r="E64" s="96" t="e">
        <f aca="false">SUM(F59:F63)</f>
        <v>#DIV/0!</v>
      </c>
      <c r="F64" s="97" t="e">
        <f aca="false">SUM(F59:F63)*D49</f>
        <v>#DIV/0!</v>
      </c>
    </row>
    <row r="65" customFormat="false" ht="11.25" hidden="false" customHeight="true" outlineLevel="0" collapsed="false">
      <c r="A65" s="98"/>
      <c r="B65" s="99"/>
      <c r="C65" s="100"/>
      <c r="D65" s="101"/>
      <c r="E65" s="102"/>
      <c r="F65" s="102"/>
    </row>
    <row r="66" s="31" customFormat="true" ht="11.25" hidden="false" customHeight="true" outlineLevel="0" collapsed="false">
      <c r="A66" s="67" t="s">
        <v>99</v>
      </c>
      <c r="B66" s="103" t="str">
        <f aca="false">Einzelpreise!B31</f>
        <v>Drucker Laser Farbe</v>
      </c>
      <c r="C66" s="116"/>
      <c r="D66" s="105" t="n">
        <v>150</v>
      </c>
      <c r="E66" s="106" t="n">
        <f aca="false">Einzelpreise!D31</f>
        <v>0</v>
      </c>
      <c r="F66" s="117" t="n">
        <f aca="false">D66*E66</f>
        <v>0</v>
      </c>
      <c r="K66" s="79"/>
      <c r="L66" s="79"/>
    </row>
    <row r="67" customFormat="false" ht="11.25" hidden="false" customHeight="true" outlineLevel="0" collapsed="false">
      <c r="A67" s="81" t="s">
        <v>175</v>
      </c>
      <c r="B67" s="118" t="s">
        <v>176</v>
      </c>
      <c r="C67" s="83"/>
      <c r="D67" s="76" t="n">
        <f aca="false">D66</f>
        <v>150</v>
      </c>
      <c r="E67" s="108" t="n">
        <f aca="false">Einzelpreise!D39</f>
        <v>0</v>
      </c>
      <c r="F67" s="86" t="n">
        <f aca="false">D67*E67</f>
        <v>0</v>
      </c>
    </row>
    <row r="68" customFormat="false" ht="11.25" hidden="false" customHeight="true" outlineLevel="0" collapsed="false">
      <c r="A68" s="81" t="s">
        <v>177</v>
      </c>
      <c r="B68" s="82" t="s">
        <v>125</v>
      </c>
      <c r="C68" s="83"/>
      <c r="D68" s="84" t="n">
        <v>18000</v>
      </c>
      <c r="E68" s="85"/>
      <c r="F68" s="86"/>
    </row>
    <row r="69" customFormat="false" ht="11.25" hidden="false" customHeight="true" outlineLevel="0" collapsed="false">
      <c r="A69" s="81" t="s">
        <v>178</v>
      </c>
      <c r="B69" s="82" t="s">
        <v>127</v>
      </c>
      <c r="C69" s="83"/>
      <c r="D69" s="87"/>
      <c r="E69" s="85"/>
      <c r="F69" s="86"/>
    </row>
    <row r="70" customFormat="false" ht="11.25" hidden="false" customHeight="true" outlineLevel="0" collapsed="false">
      <c r="A70" s="81" t="s">
        <v>179</v>
      </c>
      <c r="B70" s="82" t="s">
        <v>129</v>
      </c>
      <c r="C70" s="88"/>
      <c r="D70" s="84" t="n">
        <f aca="false">D68-C70</f>
        <v>18000</v>
      </c>
      <c r="E70" s="85"/>
      <c r="F70" s="86"/>
    </row>
    <row r="71" customFormat="false" ht="11.25" hidden="false" customHeight="true" outlineLevel="0" collapsed="false">
      <c r="A71" s="81" t="s">
        <v>180</v>
      </c>
      <c r="B71" s="82" t="s">
        <v>131</v>
      </c>
      <c r="C71" s="88"/>
      <c r="D71" s="84" t="n">
        <f aca="false">D68-C71</f>
        <v>18000</v>
      </c>
      <c r="E71" s="85"/>
      <c r="F71" s="86"/>
    </row>
    <row r="72" customFormat="false" ht="11.25" hidden="false" customHeight="true" outlineLevel="0" collapsed="false">
      <c r="A72" s="81" t="s">
        <v>181</v>
      </c>
      <c r="B72" s="82" t="s">
        <v>133</v>
      </c>
      <c r="C72" s="88"/>
      <c r="D72" s="84" t="n">
        <f aca="false">D68-C72</f>
        <v>18000</v>
      </c>
      <c r="E72" s="85"/>
      <c r="F72" s="86"/>
    </row>
    <row r="73" customFormat="false" ht="11.25" hidden="false" customHeight="true" outlineLevel="0" collapsed="false">
      <c r="A73" s="81" t="s">
        <v>182</v>
      </c>
      <c r="B73" s="82" t="s">
        <v>135</v>
      </c>
      <c r="C73" s="88"/>
      <c r="D73" s="84" t="n">
        <f aca="false">D68-C73</f>
        <v>18000</v>
      </c>
      <c r="E73" s="85"/>
      <c r="F73" s="86"/>
    </row>
    <row r="74" customFormat="false" ht="11.25" hidden="false" customHeight="true" outlineLevel="0" collapsed="false">
      <c r="A74" s="81" t="s">
        <v>183</v>
      </c>
      <c r="B74" s="89" t="s">
        <v>137</v>
      </c>
      <c r="C74" s="90"/>
      <c r="D74" s="87"/>
      <c r="E74" s="85"/>
      <c r="F74" s="86"/>
    </row>
    <row r="75" customFormat="false" ht="11.25" hidden="false" customHeight="true" outlineLevel="0" collapsed="false">
      <c r="A75" s="81" t="s">
        <v>184</v>
      </c>
      <c r="B75" s="82" t="s">
        <v>139</v>
      </c>
      <c r="C75" s="88"/>
      <c r="D75" s="84" t="n">
        <f aca="false">IF(C75=0,0,D68-C75)</f>
        <v>0</v>
      </c>
      <c r="E75" s="85"/>
      <c r="F75" s="86"/>
    </row>
    <row r="76" customFormat="false" ht="11.25" hidden="false" customHeight="true" outlineLevel="0" collapsed="false">
      <c r="A76" s="81" t="s">
        <v>185</v>
      </c>
      <c r="B76" s="82" t="s">
        <v>141</v>
      </c>
      <c r="C76" s="88"/>
      <c r="D76" s="84" t="n">
        <f aca="false">IF(C76=0,0,D68-C76)</f>
        <v>0</v>
      </c>
      <c r="E76" s="85"/>
      <c r="F76" s="86"/>
    </row>
    <row r="77" customFormat="false" ht="11.25" hidden="false" customHeight="true" outlineLevel="0" collapsed="false">
      <c r="A77" s="81" t="s">
        <v>186</v>
      </c>
      <c r="B77" s="82" t="s">
        <v>143</v>
      </c>
      <c r="C77" s="88"/>
      <c r="D77" s="84" t="n">
        <f aca="false">IF(C77=0,0,D68-C77)</f>
        <v>0</v>
      </c>
      <c r="E77" s="85"/>
      <c r="F77" s="86"/>
    </row>
    <row r="78" customFormat="false" ht="11.25" hidden="false" customHeight="true" outlineLevel="0" collapsed="false">
      <c r="A78" s="81" t="s">
        <v>37</v>
      </c>
      <c r="B78" s="82" t="s">
        <v>144</v>
      </c>
      <c r="C78" s="83"/>
      <c r="D78" s="87" t="s">
        <v>145</v>
      </c>
      <c r="E78" s="85"/>
      <c r="F78" s="86"/>
    </row>
    <row r="79" customFormat="false" ht="11.25" hidden="false" customHeight="true" outlineLevel="0" collapsed="false">
      <c r="A79" s="81" t="s">
        <v>39</v>
      </c>
      <c r="B79" s="82" t="s">
        <v>129</v>
      </c>
      <c r="C79" s="88"/>
      <c r="D79" s="84" t="e">
        <f aca="false">ROUND(D70/C79,1)</f>
        <v>#DIV/0!</v>
      </c>
      <c r="E79" s="77" t="n">
        <f aca="false">Einzelpreise!D32</f>
        <v>0</v>
      </c>
      <c r="F79" s="86" t="e">
        <f aca="false">D79*E79</f>
        <v>#DIV/0!</v>
      </c>
    </row>
    <row r="80" customFormat="false" ht="11.25" hidden="false" customHeight="true" outlineLevel="0" collapsed="false">
      <c r="A80" s="81" t="s">
        <v>102</v>
      </c>
      <c r="B80" s="82" t="s">
        <v>131</v>
      </c>
      <c r="C80" s="88"/>
      <c r="D80" s="84" t="e">
        <f aca="false">ROUND(D71/C80,1)</f>
        <v>#DIV/0!</v>
      </c>
      <c r="E80" s="77" t="n">
        <f aca="false">Einzelpreise!D33</f>
        <v>0</v>
      </c>
      <c r="F80" s="86" t="e">
        <f aca="false">D80*E80</f>
        <v>#DIV/0!</v>
      </c>
    </row>
    <row r="81" customFormat="false" ht="11.25" hidden="false" customHeight="true" outlineLevel="0" collapsed="false">
      <c r="A81" s="81" t="s">
        <v>104</v>
      </c>
      <c r="B81" s="82" t="s">
        <v>133</v>
      </c>
      <c r="C81" s="88"/>
      <c r="D81" s="84" t="e">
        <f aca="false">ROUND(D72/C81,1)</f>
        <v>#DIV/0!</v>
      </c>
      <c r="E81" s="77" t="n">
        <f aca="false">Einzelpreise!D34</f>
        <v>0</v>
      </c>
      <c r="F81" s="86" t="e">
        <f aca="false">D81*E81</f>
        <v>#DIV/0!</v>
      </c>
    </row>
    <row r="82" customFormat="false" ht="11.25" hidden="false" customHeight="true" outlineLevel="0" collapsed="false">
      <c r="A82" s="81" t="s">
        <v>106</v>
      </c>
      <c r="B82" s="82" t="s">
        <v>135</v>
      </c>
      <c r="C82" s="88"/>
      <c r="D82" s="84" t="e">
        <f aca="false">ROUND(D73/C82,1)</f>
        <v>#DIV/0!</v>
      </c>
      <c r="E82" s="77" t="n">
        <f aca="false">Einzelpreise!D35</f>
        <v>0</v>
      </c>
      <c r="F82" s="86" t="e">
        <f aca="false">D82*E82</f>
        <v>#DIV/0!</v>
      </c>
    </row>
    <row r="83" customFormat="false" ht="11.25" hidden="false" customHeight="true" outlineLevel="0" collapsed="false">
      <c r="A83" s="81" t="s">
        <v>107</v>
      </c>
      <c r="B83" s="89" t="s">
        <v>146</v>
      </c>
      <c r="C83" s="90"/>
      <c r="D83" s="87"/>
      <c r="E83" s="85"/>
      <c r="F83" s="86"/>
    </row>
    <row r="84" customFormat="false" ht="11.25" hidden="false" customHeight="true" outlineLevel="0" collapsed="false">
      <c r="A84" s="81" t="s">
        <v>108</v>
      </c>
      <c r="B84" s="82" t="s">
        <v>139</v>
      </c>
      <c r="C84" s="91"/>
      <c r="D84" s="84" t="n">
        <f aca="false">IF(D75&lt;=0,0, ROUND(D75/C84,1))</f>
        <v>0</v>
      </c>
      <c r="E84" s="77" t="n">
        <f aca="false">Einzelpreise!D36</f>
        <v>0</v>
      </c>
      <c r="F84" s="86" t="n">
        <f aca="false">D84*E84</f>
        <v>0</v>
      </c>
    </row>
    <row r="85" customFormat="false" ht="11.25" hidden="false" customHeight="true" outlineLevel="0" collapsed="false">
      <c r="A85" s="81" t="s">
        <v>109</v>
      </c>
      <c r="B85" s="82" t="s">
        <v>141</v>
      </c>
      <c r="C85" s="91"/>
      <c r="D85" s="84" t="n">
        <f aca="false">IF(D76&lt;=0,0, ROUND(D76/C85,1))</f>
        <v>0</v>
      </c>
      <c r="E85" s="77" t="n">
        <f aca="false">Einzelpreise!D37</f>
        <v>0</v>
      </c>
      <c r="F85" s="86" t="n">
        <f aca="false">D85*E85</f>
        <v>0</v>
      </c>
    </row>
    <row r="86" customFormat="false" ht="11.25" hidden="false" customHeight="true" outlineLevel="0" collapsed="false">
      <c r="A86" s="81" t="s">
        <v>187</v>
      </c>
      <c r="B86" s="82" t="s">
        <v>143</v>
      </c>
      <c r="C86" s="91"/>
      <c r="D86" s="84" t="n">
        <f aca="false">IF(D77&lt;=0,0, ROUND(D77/C86,1))</f>
        <v>0</v>
      </c>
      <c r="E86" s="77" t="n">
        <f aca="false">Einzelpreise!D38</f>
        <v>0</v>
      </c>
      <c r="F86" s="86" t="n">
        <f aca="false">D86*E86</f>
        <v>0</v>
      </c>
    </row>
    <row r="87" customFormat="false" ht="11.25" hidden="false" customHeight="true" outlineLevel="0" collapsed="false">
      <c r="A87" s="92" t="s">
        <v>188</v>
      </c>
      <c r="B87" s="112" t="s">
        <v>148</v>
      </c>
      <c r="C87" s="113"/>
      <c r="D87" s="114"/>
      <c r="E87" s="96" t="e">
        <f aca="false">SUM(F79:F86)</f>
        <v>#DIV/0!</v>
      </c>
      <c r="F87" s="97" t="e">
        <f aca="false">SUM(F79:F86)*D66</f>
        <v>#DIV/0!</v>
      </c>
    </row>
    <row r="88" customFormat="false" ht="11.25" hidden="false" customHeight="true" outlineLevel="0" collapsed="false">
      <c r="A88" s="98"/>
      <c r="B88" s="99"/>
      <c r="C88" s="100"/>
      <c r="D88" s="101"/>
      <c r="E88" s="102"/>
      <c r="F88" s="102"/>
    </row>
    <row r="89" s="31" customFormat="true" ht="11.25" hidden="false" customHeight="true" outlineLevel="0" collapsed="false">
      <c r="A89" s="67" t="s">
        <v>110</v>
      </c>
      <c r="B89" s="103" t="str">
        <f aca="false">Einzelpreise!B41</f>
        <v>Laser Farbe MFP</v>
      </c>
      <c r="C89" s="104"/>
      <c r="D89" s="105" t="n">
        <v>500</v>
      </c>
      <c r="E89" s="106" t="n">
        <f aca="false">Einzelpreise!D41</f>
        <v>0</v>
      </c>
      <c r="F89" s="117" t="n">
        <f aca="false">D89*E89</f>
        <v>0</v>
      </c>
      <c r="K89" s="79"/>
      <c r="L89" s="79"/>
    </row>
    <row r="90" customFormat="false" ht="11.25" hidden="false" customHeight="true" outlineLevel="0" collapsed="false">
      <c r="A90" s="73" t="s">
        <v>189</v>
      </c>
      <c r="B90" s="80" t="s">
        <v>44</v>
      </c>
      <c r="C90" s="83"/>
      <c r="D90" s="119" t="n">
        <f aca="false">D89</f>
        <v>500</v>
      </c>
      <c r="E90" s="108" t="n">
        <f aca="false">Einzelpreise!D49</f>
        <v>0</v>
      </c>
      <c r="F90" s="78" t="n">
        <f aca="false">D90*E90</f>
        <v>0</v>
      </c>
    </row>
    <row r="91" s="31" customFormat="true" ht="11.25" hidden="false" customHeight="true" outlineLevel="0" collapsed="false">
      <c r="A91" s="73"/>
      <c r="B91" s="109" t="s">
        <v>150</v>
      </c>
      <c r="C91" s="88"/>
      <c r="D91" s="76" t="n">
        <f aca="false">ROUND(D89/5,0)</f>
        <v>100</v>
      </c>
      <c r="E91" s="77" t="n">
        <f aca="false">Einzelpreise!D50</f>
        <v>0</v>
      </c>
      <c r="F91" s="78"/>
      <c r="K91" s="79"/>
      <c r="L91" s="79"/>
    </row>
    <row r="92" customFormat="false" ht="11.25" hidden="false" customHeight="true" outlineLevel="0" collapsed="false">
      <c r="A92" s="81" t="s">
        <v>190</v>
      </c>
      <c r="B92" s="82" t="s">
        <v>125</v>
      </c>
      <c r="C92" s="83"/>
      <c r="D92" s="84" t="n">
        <v>108000</v>
      </c>
      <c r="E92" s="85"/>
      <c r="F92" s="86"/>
    </row>
    <row r="93" customFormat="false" ht="11.25" hidden="false" customHeight="true" outlineLevel="0" collapsed="false">
      <c r="A93" s="81" t="s">
        <v>191</v>
      </c>
      <c r="B93" s="82" t="s">
        <v>127</v>
      </c>
      <c r="C93" s="83"/>
      <c r="D93" s="87"/>
      <c r="E93" s="85"/>
      <c r="F93" s="86"/>
    </row>
    <row r="94" customFormat="false" ht="11.25" hidden="false" customHeight="true" outlineLevel="0" collapsed="false">
      <c r="A94" s="81" t="s">
        <v>192</v>
      </c>
      <c r="B94" s="82" t="s">
        <v>129</v>
      </c>
      <c r="C94" s="88"/>
      <c r="D94" s="84" t="n">
        <f aca="false">D92-C94</f>
        <v>108000</v>
      </c>
      <c r="E94" s="85"/>
      <c r="F94" s="86"/>
    </row>
    <row r="95" customFormat="false" ht="11.25" hidden="false" customHeight="true" outlineLevel="0" collapsed="false">
      <c r="A95" s="81" t="s">
        <v>193</v>
      </c>
      <c r="B95" s="82" t="s">
        <v>131</v>
      </c>
      <c r="C95" s="88"/>
      <c r="D95" s="84" t="n">
        <f aca="false">D92-C95</f>
        <v>108000</v>
      </c>
      <c r="E95" s="85"/>
      <c r="F95" s="86"/>
    </row>
    <row r="96" customFormat="false" ht="11.25" hidden="false" customHeight="true" outlineLevel="0" collapsed="false">
      <c r="A96" s="81" t="s">
        <v>194</v>
      </c>
      <c r="B96" s="82" t="s">
        <v>133</v>
      </c>
      <c r="C96" s="88"/>
      <c r="D96" s="84" t="n">
        <f aca="false">D92-C96</f>
        <v>108000</v>
      </c>
      <c r="E96" s="85"/>
      <c r="F96" s="86"/>
    </row>
    <row r="97" customFormat="false" ht="11.25" hidden="false" customHeight="true" outlineLevel="0" collapsed="false">
      <c r="A97" s="81" t="s">
        <v>195</v>
      </c>
      <c r="B97" s="82" t="s">
        <v>135</v>
      </c>
      <c r="C97" s="88"/>
      <c r="D97" s="84" t="n">
        <f aca="false">D92-C97</f>
        <v>108000</v>
      </c>
      <c r="E97" s="85"/>
      <c r="F97" s="86"/>
    </row>
    <row r="98" customFormat="false" ht="11.25" hidden="false" customHeight="true" outlineLevel="0" collapsed="false">
      <c r="A98" s="81" t="s">
        <v>196</v>
      </c>
      <c r="B98" s="89" t="s">
        <v>137</v>
      </c>
      <c r="C98" s="90"/>
      <c r="D98" s="87"/>
      <c r="E98" s="85"/>
      <c r="F98" s="86"/>
    </row>
    <row r="99" customFormat="false" ht="11.25" hidden="false" customHeight="true" outlineLevel="0" collapsed="false">
      <c r="A99" s="81" t="s">
        <v>197</v>
      </c>
      <c r="B99" s="82" t="s">
        <v>139</v>
      </c>
      <c r="C99" s="88" t="n">
        <v>0</v>
      </c>
      <c r="D99" s="84" t="n">
        <f aca="false">IF(C99=0,0,D92-C99)</f>
        <v>0</v>
      </c>
      <c r="E99" s="85"/>
      <c r="F99" s="86"/>
    </row>
    <row r="100" customFormat="false" ht="11.25" hidden="false" customHeight="true" outlineLevel="0" collapsed="false">
      <c r="A100" s="81" t="s">
        <v>198</v>
      </c>
      <c r="B100" s="82" t="s">
        <v>141</v>
      </c>
      <c r="C100" s="88" t="n">
        <v>0</v>
      </c>
      <c r="D100" s="84" t="n">
        <f aca="false">IF(C100=0,0,D92-C100)</f>
        <v>0</v>
      </c>
      <c r="E100" s="85"/>
      <c r="F100" s="86"/>
    </row>
    <row r="101" customFormat="false" ht="11.25" hidden="false" customHeight="true" outlineLevel="0" collapsed="false">
      <c r="A101" s="81" t="s">
        <v>199</v>
      </c>
      <c r="B101" s="82" t="s">
        <v>143</v>
      </c>
      <c r="C101" s="88" t="n">
        <v>0</v>
      </c>
      <c r="D101" s="84" t="n">
        <f aca="false">IF(C101=0,0,D92-C101)</f>
        <v>0</v>
      </c>
      <c r="E101" s="85"/>
      <c r="F101" s="86"/>
    </row>
    <row r="102" customFormat="false" ht="11.25" hidden="false" customHeight="true" outlineLevel="0" collapsed="false">
      <c r="A102" s="81" t="s">
        <v>41</v>
      </c>
      <c r="B102" s="82" t="s">
        <v>144</v>
      </c>
      <c r="C102" s="83"/>
      <c r="D102" s="87" t="s">
        <v>145</v>
      </c>
      <c r="E102" s="85"/>
      <c r="F102" s="86"/>
    </row>
    <row r="103" customFormat="false" ht="11.25" hidden="false" customHeight="true" outlineLevel="0" collapsed="false">
      <c r="A103" s="81" t="s">
        <v>43</v>
      </c>
      <c r="B103" s="82" t="s">
        <v>129</v>
      </c>
      <c r="C103" s="88"/>
      <c r="D103" s="84" t="e">
        <f aca="false">ROUND(D94/C103,1)</f>
        <v>#DIV/0!</v>
      </c>
      <c r="E103" s="77" t="n">
        <f aca="false">Einzelpreise!D42</f>
        <v>0</v>
      </c>
      <c r="F103" s="86" t="e">
        <f aca="false">D103*E103</f>
        <v>#DIV/0!</v>
      </c>
    </row>
    <row r="104" customFormat="false" ht="11.25" hidden="false" customHeight="true" outlineLevel="0" collapsed="false">
      <c r="A104" s="81" t="s">
        <v>112</v>
      </c>
      <c r="B104" s="82" t="s">
        <v>131</v>
      </c>
      <c r="C104" s="88"/>
      <c r="D104" s="84" t="e">
        <f aca="false">ROUND(D95/C104,1)</f>
        <v>#DIV/0!</v>
      </c>
      <c r="E104" s="77" t="n">
        <f aca="false">Einzelpreise!D43</f>
        <v>0</v>
      </c>
      <c r="F104" s="86" t="e">
        <f aca="false">D104*E104</f>
        <v>#DIV/0!</v>
      </c>
    </row>
    <row r="105" customFormat="false" ht="11.25" hidden="false" customHeight="true" outlineLevel="0" collapsed="false">
      <c r="A105" s="81" t="s">
        <v>113</v>
      </c>
      <c r="B105" s="82" t="s">
        <v>133</v>
      </c>
      <c r="C105" s="88"/>
      <c r="D105" s="84" t="e">
        <f aca="false">ROUND(D96/C105,1)</f>
        <v>#DIV/0!</v>
      </c>
      <c r="E105" s="77" t="n">
        <f aca="false">Einzelpreise!D44</f>
        <v>0</v>
      </c>
      <c r="F105" s="86" t="e">
        <f aca="false">D105*E105</f>
        <v>#DIV/0!</v>
      </c>
    </row>
    <row r="106" customFormat="false" ht="11.25" hidden="false" customHeight="true" outlineLevel="0" collapsed="false">
      <c r="A106" s="81" t="s">
        <v>114</v>
      </c>
      <c r="B106" s="82" t="s">
        <v>135</v>
      </c>
      <c r="C106" s="88"/>
      <c r="D106" s="84" t="e">
        <f aca="false">ROUND(D97/C106,1)</f>
        <v>#DIV/0!</v>
      </c>
      <c r="E106" s="77" t="n">
        <f aca="false">Einzelpreise!D45</f>
        <v>0</v>
      </c>
      <c r="F106" s="86" t="e">
        <f aca="false">D106*E106</f>
        <v>#DIV/0!</v>
      </c>
    </row>
    <row r="107" customFormat="false" ht="11.25" hidden="false" customHeight="true" outlineLevel="0" collapsed="false">
      <c r="A107" s="81" t="s">
        <v>115</v>
      </c>
      <c r="B107" s="89" t="s">
        <v>146</v>
      </c>
      <c r="C107" s="90"/>
      <c r="D107" s="87"/>
      <c r="E107" s="85"/>
      <c r="F107" s="86"/>
    </row>
    <row r="108" customFormat="false" ht="11.25" hidden="false" customHeight="true" outlineLevel="0" collapsed="false">
      <c r="A108" s="81" t="s">
        <v>116</v>
      </c>
      <c r="B108" s="82" t="s">
        <v>139</v>
      </c>
      <c r="C108" s="91"/>
      <c r="D108" s="84" t="n">
        <f aca="false">IF(D99&lt;=0,0, ROUND(D99/C108,1))</f>
        <v>0</v>
      </c>
      <c r="E108" s="77" t="n">
        <f aca="false">Einzelpreise!D46</f>
        <v>0</v>
      </c>
      <c r="F108" s="86" t="n">
        <f aca="false">D108*E108</f>
        <v>0</v>
      </c>
    </row>
    <row r="109" customFormat="false" ht="11.25" hidden="false" customHeight="true" outlineLevel="0" collapsed="false">
      <c r="A109" s="81" t="s">
        <v>117</v>
      </c>
      <c r="B109" s="82" t="s">
        <v>141</v>
      </c>
      <c r="C109" s="91"/>
      <c r="D109" s="84" t="n">
        <f aca="false">IF(D100&lt;=0,0, ROUND(D100/C109,1))</f>
        <v>0</v>
      </c>
      <c r="E109" s="77" t="n">
        <f aca="false">Einzelpreise!D47</f>
        <v>0</v>
      </c>
      <c r="F109" s="86" t="n">
        <f aca="false">D109*E109</f>
        <v>0</v>
      </c>
    </row>
    <row r="110" customFormat="false" ht="11.25" hidden="false" customHeight="true" outlineLevel="0" collapsed="false">
      <c r="A110" s="81" t="s">
        <v>118</v>
      </c>
      <c r="B110" s="82" t="s">
        <v>143</v>
      </c>
      <c r="C110" s="91"/>
      <c r="D110" s="84" t="n">
        <f aca="false">IF(D101&lt;=0,0, ROUND(D101/C110,1))</f>
        <v>0</v>
      </c>
      <c r="E110" s="77" t="n">
        <f aca="false">Einzelpreise!D48</f>
        <v>0</v>
      </c>
      <c r="F110" s="86" t="n">
        <f aca="false">D110*E110</f>
        <v>0</v>
      </c>
    </row>
    <row r="111" customFormat="false" ht="11.25" hidden="false" customHeight="true" outlineLevel="0" collapsed="false">
      <c r="A111" s="92" t="s">
        <v>200</v>
      </c>
      <c r="B111" s="112" t="s">
        <v>148</v>
      </c>
      <c r="C111" s="113"/>
      <c r="D111" s="114"/>
      <c r="E111" s="96" t="e">
        <f aca="false">SUM(F103:F110)</f>
        <v>#DIV/0!</v>
      </c>
      <c r="F111" s="97" t="e">
        <f aca="false">SUM(F103:F110)*D89</f>
        <v>#DIV/0!</v>
      </c>
    </row>
    <row r="112" customFormat="false" ht="11.25" hidden="false" customHeight="true" outlineLevel="0" collapsed="false">
      <c r="A112" s="120"/>
      <c r="B112" s="120"/>
      <c r="D112" s="121" t="s">
        <v>201</v>
      </c>
      <c r="E112" s="122" t="s">
        <v>202</v>
      </c>
      <c r="F112" s="123" t="e">
        <f aca="false">F2+F3+F23+F25+F26+F47+F49+F50+F64+F66+F67+F87+F89+F90+F111</f>
        <v>#DIV/0!</v>
      </c>
    </row>
    <row r="113" customFormat="false" ht="11.25" hidden="false" customHeight="true" outlineLevel="0" collapsed="false">
      <c r="A113" s="120"/>
      <c r="B113" s="124" t="s">
        <v>203</v>
      </c>
      <c r="D113" s="125" t="s">
        <v>204</v>
      </c>
      <c r="E113" s="126"/>
      <c r="F113" s="127" t="e">
        <f aca="false">F112*E113</f>
        <v>#DIV/0!</v>
      </c>
    </row>
    <row r="114" customFormat="false" ht="11.25" hidden="false" customHeight="true" outlineLevel="0" collapsed="false">
      <c r="A114" s="120"/>
      <c r="B114" s="128" t="s">
        <v>205</v>
      </c>
      <c r="D114" s="129" t="s">
        <v>201</v>
      </c>
      <c r="E114" s="130" t="s">
        <v>206</v>
      </c>
      <c r="F114" s="131" t="e">
        <f aca="false">F112+F113</f>
        <v>#DIV/0!</v>
      </c>
    </row>
    <row r="115" customFormat="false" ht="11.25" hidden="false" customHeight="true" outlineLevel="0" collapsed="false">
      <c r="A115" s="120"/>
      <c r="B115" s="120"/>
      <c r="F115" s="132"/>
    </row>
    <row r="116" customFormat="false" ht="11.25" hidden="false" customHeight="true" outlineLevel="0" collapsed="false">
      <c r="A116" s="120"/>
      <c r="B116" s="120"/>
      <c r="F116" s="132"/>
    </row>
    <row r="117" s="65" customFormat="true" ht="11.25" hidden="false" customHeight="true" outlineLevel="0" collapsed="false">
      <c r="A117" s="120"/>
      <c r="B117" s="120"/>
      <c r="C117" s="133"/>
      <c r="D117" s="134"/>
      <c r="E117" s="135"/>
      <c r="H117" s="51"/>
      <c r="I117" s="51"/>
    </row>
    <row r="118" s="65" customFormat="true" ht="11.25" hidden="false" customHeight="true" outlineLevel="0" collapsed="false">
      <c r="A118" s="120"/>
      <c r="B118" s="120"/>
      <c r="C118" s="23"/>
      <c r="H118" s="51"/>
      <c r="I118" s="51"/>
    </row>
    <row r="119" s="65" customFormat="true" ht="11.25" hidden="false" customHeight="true" outlineLevel="0" collapsed="false">
      <c r="A119" s="120"/>
      <c r="B119" s="120"/>
      <c r="C119" s="23"/>
      <c r="H119" s="51"/>
      <c r="I119" s="51"/>
    </row>
    <row r="120" customFormat="false" ht="11.25" hidden="false" customHeight="true" outlineLevel="0" collapsed="false">
      <c r="B120" s="136"/>
      <c r="C120" s="136"/>
      <c r="D120" s="136"/>
      <c r="E120" s="136"/>
      <c r="F120" s="136"/>
    </row>
    <row r="121" customFormat="false" ht="11.25" hidden="false" customHeight="true" outlineLevel="0" collapsed="false">
      <c r="B121" s="137" t="s">
        <v>207</v>
      </c>
      <c r="C121" s="137"/>
      <c r="D121" s="137"/>
      <c r="E121" s="137"/>
      <c r="F121" s="137"/>
    </row>
  </sheetData>
  <sheetProtection algorithmName="SHA-512" hashValue="xWTp8ptfBkpTmB+iNoapF0/LVU3K5v0be+2k3CTrkTfW2dBzTddw12LGY9IMQx2kWxn5d8RCWjVGs+D/F5c7iw==" saltValue="EQp83yZcdnfZokkd8Bdxqg==" spinCount="100000" sheet="true" objects="true" scenarios="true"/>
  <mergeCells count="2">
    <mergeCell ref="B120:F120"/>
    <mergeCell ref="B121:F12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siebert</dc:creator>
  <dc:description/>
  <dc:language>de-DE</dc:language>
  <cp:lastModifiedBy/>
  <dcterms:modified xsi:type="dcterms:W3CDTF">2024-03-05T09:24:07Z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